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D:\R7財政係関係\⑧市町村課財政係\調査、照会関係\00_R7年度_県照会文_令和６年度財政状況資料集\過去分作成ファイル\"/>
    </mc:Choice>
  </mc:AlternateContent>
  <xr:revisionPtr revIDLastSave="0" documentId="13_ncr:1_{81744FCF-41AD-42EF-AB84-74270D61596A}" xr6:coauthVersionLast="36" xr6:coauthVersionMax="47" xr10:uidLastSave="{00000000-0000-0000-0000-000000000000}"/>
  <bookViews>
    <workbookView xWindow="-105" yWindow="-105" windowWidth="19425" windowHeight="104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CO35" i="10"/>
  <c r="AM35" i="10"/>
  <c r="C35" i="10"/>
  <c r="CO34"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<sst xmlns="http://schemas.openxmlformats.org/spreadsheetml/2006/main" count="1097" uniqueCount="568">
  <si>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</si>
  <si>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</si>
  <si>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</si>
  <si>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</si>
  <si>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</si>
  <si>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</si>
  <si>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</si>
  <si>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</si>
  <si>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</si>
  <si>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</si>
  <si>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</si>
  <si>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</si>
  <si>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</si>
  <si>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</si>
  <si>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</si>
  <si>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</si>
  <si>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</si>
  <si>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</si>
  <si>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</si>
  <si>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</si>
  <si>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</si>
  <si>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</si>
  <si>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</si>
  <si>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</si>
  <si>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</si>
  <si>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</si>
  <si>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</si>
  <si>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</si>
  <si>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</si>
  <si>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</si>
  <si>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</si>
  <si>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</si>
  <si>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</si>
  <si>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</si>
  <si>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</si>
  <si>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</si>
  <si>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</si>
  <si>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</si>
  <si>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</si>
  <si>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</si>
  <si>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</si>
  <si>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</si>
  <si>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</si>
  <si>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</si>
  <si>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</si>
  <si>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</si>
  <si>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</si>
  <si>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</si>
  <si>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</si>
  <si>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</si>
  <si>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</si>
  <si>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</si>
  <si>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</si>
  <si>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</si>
  <si>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</si>
  <si>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</si>
  <si>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</si>
  <si>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</si>
  <si>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</si>
  <si>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</si>
  <si>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</si>
  <si>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</si>
  <si>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</si>
  <si>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</si>
  <si>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</si>
  <si>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</si>
  <si>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</si>
  <si>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</si>
  <si>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</si>
  <si>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</si>
  <si>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</si>
  <si>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</si>
  <si>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</si>
  <si>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</si>
  <si>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</si>
  <si>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</si>
  <si>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</si>
  <si>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</si>
  <si>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</si>
  <si>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</si>
  <si>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</si>
  <si>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</si>
  <si>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</si>
  <si>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</si>
  <si>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</si>
  <si>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</si>
  <si>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</si>
  <si>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</si>
  <si>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</si>
  <si>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</si>
  <si>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</si>
  <si>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</si>
  <si>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</si>
  <si>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</si>
  <si>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嬬恋村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</si>
  <si>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</si>
  <si>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</si>
  <si>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</si>
  <si>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</si>
  <si>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</si>
  <si>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</si>
  <si>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</si>
  <si>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</si>
  <si>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</si>
  <si>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</si>
  <si>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</si>
  <si>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</si>
  <si>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</si>
  <si>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</si>
  <si>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</si>
  <si>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</si>
  <si>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</si>
  <si>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</si>
  <si>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</si>
  <si>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</si>
  <si>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</si>
  <si>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</si>
  <si>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</si>
  <si>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</si>
  <si>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</si>
  <si>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</si>
  <si>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</si>
  <si>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</si>
  <si>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</si>
  <si>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</si>
  <si>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</si>
  <si>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</si>
  <si>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</si>
  <si>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</si>
  <si>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</si>
  <si>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</si>
  <si>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</si>
  <si>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</si>
  <si>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</si>
  <si>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</si>
  <si>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</si>
  <si>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</si>
  <si>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</si>
  <si>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</si>
  <si>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</si>
  <si>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</si>
  <si>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</si>
  <si>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</si>
  <si>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</si>
  <si>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</si>
  <si>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</si>
  <si>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</si>
  <si>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</si>
  <si>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</si>
  <si>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</si>
  <si>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</si>
  <si>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</si>
  <si>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</si>
  <si>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</si>
  <si>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</si>
  <si>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</si>
  <si>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</si>
  <si>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</si>
  <si>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</si>
  <si>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</si>
  <si>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</si>
  <si>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</si>
  <si>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</si>
  <si>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</si>
  <si>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</si>
  <si>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</si>
  <si>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</si>
  <si>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</si>
  <si>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</si>
  <si>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</si>
  <si>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</si>
  <si>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</si>
  <si>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</si>
  <si>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</si>
  <si>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</si>
  <si>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</si>
  <si>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</si>
  <si>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</si>
  <si>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</si>
  <si>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</si>
  <si>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</si>
  <si>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</si>
  <si>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</si>
  <si>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</si>
  <si>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</si>
  <si>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</si>
  <si>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</si>
  <si>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</si>
  <si>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</si>
  <si>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</si>
  <si>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</si>
  <si>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</si>
  <si>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</si>
  <si>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</si>
  <si>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</si>
  <si>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</si>
  <si>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</si>
  <si>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</si>
  <si>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</si>
  <si>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</si>
  <si>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</si>
  <si>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</si>
  <si>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</si>
  <si>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群馬県嬬恋村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</si>
  <si>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</si>
  <si>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</si>
  <si>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</si>
  <si>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</si>
  <si>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</si>
  <si>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</si>
  <si>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</si>
  <si>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</si>
  <si>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</si>
  <si>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</si>
  <si>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</si>
  <si>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</si>
  <si>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</si>
  <si>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</si>
  <si>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</si>
  <si>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</si>
  <si>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</si>
  <si>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</si>
  <si>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</si>
  <si>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</si>
  <si>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</si>
  <si>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</si>
  <si>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</si>
  <si>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</si>
  <si>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</si>
  <si>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</si>
  <si>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</si>
  <si>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</si>
  <si>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</si>
  <si>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</si>
  <si>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</si>
  <si>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</si>
  <si>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</si>
  <si>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</si>
  <si>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</si>
  <si>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</si>
  <si>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</si>
  <si>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</si>
  <si>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</si>
  <si>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</si>
  <si>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</si>
  <si>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</si>
  <si>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</si>
  <si>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</si>
  <si>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</si>
  <si>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</si>
  <si>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</si>
  <si>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</si>
  <si>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</si>
  <si>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</si>
  <si>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</si>
  <si>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</si>
  <si>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</si>
  <si>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</si>
  <si>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</si>
  <si>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</si>
  <si>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</si>
  <si>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</si>
  <si>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</si>
  <si>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</si>
  <si>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</si>
  <si>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</si>
  <si>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</si>
  <si>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</si>
  <si>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</si>
  <si>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</si>
  <si>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</si>
  <si>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</si>
  <si>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</si>
  <si>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</si>
  <si>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</si>
  <si>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</si>
  <si>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</si>
  <si>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</si>
  <si>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</si>
  <si>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</si>
  <si>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</si>
  <si>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</si>
  <si>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</si>
  <si>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</si>
  <si>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</si>
  <si>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</si>
  <si>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</si>
  <si>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</si>
  <si>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</si>
  <si>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</si>
  <si>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</si>
  <si>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</si>
  <si>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</si>
  <si>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</si>
  <si>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</si>
  <si>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</si>
  <si>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</si>
  <si>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</si>
  <si>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</si>
  <si>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</si>
  <si>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</si>
  <si>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</si>
  <si>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</si>
  <si>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</si>
  <si>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</si>
  <si>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</si>
  <si>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</si>
  <si>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</si>
  <si>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</si>
  <si>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</si>
  <si>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</si>
  <si>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</si>
  <si>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</si>
  <si>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</si>
  <si>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</si>
  <si>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</si>
  <si>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</si>
  <si>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</si>
  <si>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</si>
  <si>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</si>
  <si>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</si>
  <si>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</si>
  <si>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</si>
  <si>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</si>
  <si>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</si>
  <si>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</si>
  <si>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</si>
  <si>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</si>
  <si>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</si>
  <si>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</si>
  <si>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</si>
  <si>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</si>
  <si>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</si>
  <si>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</si>
  <si>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</si>
  <si>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</si>
  <si>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</si>
  <si>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</si>
  <si>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</si>
  <si>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</si>
  <si>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</si>
  <si>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</si>
  <si>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</si>
  <si>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</si>
  <si>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</si>
  <si>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</si>
  <si>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</si>
  <si>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</si>
  <si>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</si>
  <si>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</si>
  <si>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</si>
  <si>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</si>
  <si>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</si>
  <si>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</si>
  <si>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群馬県嬬恋村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</si>
  <si>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</si>
  <si>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</si>
  <si>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</si>
  <si>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</si>
  <si>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</si>
  <si>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</si>
  <si>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</si>
  <si>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</si>
  <si>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</si>
  <si>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</si>
  <si>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</si>
  <si>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</si>
  <si>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</si>
  <si>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</si>
  <si>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</si>
  <si>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</si>
  <si>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</si>
  <si>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</si>
  <si>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</si>
  <si>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</si>
  <si>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</si>
  <si>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</si>
  <si>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</si>
  <si>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</si>
  <si>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</si>
  <si>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</si>
  <si>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</si>
  <si>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</si>
  <si>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</si>
  <si>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</si>
  <si>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</si>
  <si>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</si>
  <si>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</si>
  <si>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</si>
  <si>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</si>
  <si>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介護保険特別会計（介護事業勘定）</t>
    <phoneticPr fontId="5"/>
  </si>
  <si>
    <t>介護保険特別会計（介護サービス勘定）</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</si>
  <si>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</si>
  <si>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</si>
  <si>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</si>
  <si>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</si>
  <si>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</si>
  <si>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</si>
  <si>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</si>
  <si>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</si>
  <si>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</si>
  <si>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</si>
  <si>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</si>
  <si>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</si>
  <si>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</si>
  <si>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</si>
  <si>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</si>
  <si>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</si>
  <si>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</si>
  <si>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</si>
  <si>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</si>
  <si>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</si>
  <si>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</si>
  <si>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</si>
  <si>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</si>
  <si>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</si>
  <si>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</si>
  <si>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</si>
  <si>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</si>
  <si>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</si>
  <si>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</si>
  <si>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</si>
  <si>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</si>
  <si>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</si>
  <si>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</si>
  <si>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</si>
  <si>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</si>
  <si>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</si>
  <si>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</si>
  <si>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</si>
  <si>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</si>
  <si>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</si>
  <si>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</si>
  <si>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</si>
  <si>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</si>
  <si>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</si>
  <si>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</si>
  <si>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</si>
  <si>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</si>
  <si>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</si>
  <si>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</si>
  <si>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</si>
  <si>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</si>
  <si>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</si>
  <si>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</si>
  <si>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</si>
  <si>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</si>
  <si>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</si>
  <si>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</si>
  <si>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</si>
  <si>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</si>
  <si>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</si>
  <si>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</si>
  <si>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</si>
  <si>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</si>
  <si>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</si>
  <si>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</si>
  <si>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</si>
  <si>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</si>
  <si>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</si>
  <si>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</si>
  <si>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</si>
  <si>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</si>
  <si>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</si>
  <si>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</si>
  <si>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</si>
  <si>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</si>
  <si>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</si>
  <si>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</si>
  <si>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</si>
  <si>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</si>
  <si>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</si>
  <si>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</si>
  <si>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</si>
  <si>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</si>
  <si>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</si>
  <si>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</si>
  <si>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</si>
  <si>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</si>
  <si>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</si>
  <si>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</si>
  <si>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</si>
  <si>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</si>
  <si>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</si>
  <si>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</si>
  <si>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</si>
  <si>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</si>
  <si>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</si>
  <si>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</si>
  <si>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</si>
  <si>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</si>
  <si>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</si>
  <si>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</si>
  <si>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</si>
  <si>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</si>
  <si>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</si>
  <si>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</si>
  <si>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</si>
  <si>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</si>
  <si>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</si>
  <si>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</si>
  <si>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</si>
  <si>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</si>
  <si>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</si>
  <si>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</si>
  <si>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</si>
  <si>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</si>
  <si>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</si>
  <si>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</si>
  <si>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</si>
  <si>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</si>
  <si>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</si>
  <si>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</si>
  <si>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</si>
  <si>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</si>
  <si>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</si>
  <si>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</si>
  <si>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</si>
  <si>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</si>
  <si>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</si>
  <si>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</si>
  <si>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</si>
  <si>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</si>
  <si>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</si>
  <si>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</si>
  <si>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</si>
  <si>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</si>
  <si>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</si>
  <si>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</si>
  <si>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</si>
  <si>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</si>
  <si>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</si>
  <si>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</si>
  <si>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</si>
  <si>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8.86</t>
  </si>
  <si>
    <t>▲ 5.41</t>
  </si>
  <si>
    <t>▲ 1.36</t>
  </si>
  <si>
    <t>上水道事業会計</t>
  </si>
  <si>
    <t>一般会計</t>
  </si>
  <si>
    <t>介護保険特別会計（介護事業勘定）</t>
  </si>
  <si>
    <t>公共下水道事業特別会計</t>
  </si>
  <si>
    <t>国民健康保険特別会計（事業勘定）</t>
  </si>
  <si>
    <t>簡易水道事業特別会計</t>
  </si>
  <si>
    <t>農業集落排水事業特別会計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</si>
  <si>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</si>
  <si>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</si>
  <si>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</si>
  <si>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</si>
  <si>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</si>
  <si>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</si>
  <si>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</si>
  <si>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</si>
  <si>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</si>
  <si>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吾妻広域町村圏振興整備組合（一般会計）</t>
    <rPh sb="0" eb="2">
      <t>アガツマ</t>
    </rPh>
    <rPh sb="2" eb="4">
      <t>コウイキ</t>
    </rPh>
    <rPh sb="4" eb="6">
      <t>チョウソン</t>
    </rPh>
    <rPh sb="6" eb="7">
      <t>ケン</t>
    </rPh>
    <rPh sb="7" eb="9">
      <t>シンコウ</t>
    </rPh>
    <rPh sb="9" eb="11">
      <t>セイビ</t>
    </rPh>
    <rPh sb="11" eb="13">
      <t>クミアイ</t>
    </rPh>
    <rPh sb="14" eb="16">
      <t>イッパン</t>
    </rPh>
    <rPh sb="16" eb="18">
      <t>カイケイ</t>
    </rPh>
    <phoneticPr fontId="2"/>
  </si>
  <si>
    <t>吾妻広域町村圏振興整備組合（病院事業）</t>
    <rPh sb="0" eb="2">
      <t>アガツマ</t>
    </rPh>
    <rPh sb="2" eb="4">
      <t>コウイキ</t>
    </rPh>
    <rPh sb="4" eb="6">
      <t>チョウソン</t>
    </rPh>
    <rPh sb="6" eb="7">
      <t>ケン</t>
    </rPh>
    <rPh sb="7" eb="9">
      <t>シンコウ</t>
    </rPh>
    <rPh sb="9" eb="11">
      <t>セイビ</t>
    </rPh>
    <rPh sb="11" eb="13">
      <t>クミアイ</t>
    </rPh>
    <rPh sb="14" eb="16">
      <t>ビョウイン</t>
    </rPh>
    <rPh sb="16" eb="18">
      <t>ジギョウ</t>
    </rPh>
    <phoneticPr fontId="2"/>
  </si>
  <si>
    <t>西吾妻衛生施設組合</t>
    <rPh sb="0" eb="1">
      <t>ニシ</t>
    </rPh>
    <rPh sb="1" eb="3">
      <t>アガツマ</t>
    </rPh>
    <rPh sb="3" eb="5">
      <t>エイセイ</t>
    </rPh>
    <rPh sb="5" eb="7">
      <t>シセツ</t>
    </rPh>
    <rPh sb="7" eb="9">
      <t>クミアイ</t>
    </rPh>
    <phoneticPr fontId="2"/>
  </si>
  <si>
    <t>西吾妻環境衛生施設組合</t>
    <rPh sb="0" eb="1">
      <t>ニシ</t>
    </rPh>
    <rPh sb="1" eb="3">
      <t>アガツマ</t>
    </rPh>
    <rPh sb="3" eb="5">
      <t>カンキョウ</t>
    </rPh>
    <rPh sb="5" eb="7">
      <t>エイセイ</t>
    </rPh>
    <rPh sb="7" eb="9">
      <t>シセツ</t>
    </rPh>
    <rPh sb="9" eb="11">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</si>
  <si>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</si>
  <si>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</si>
  <si>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</si>
  <si>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</si>
  <si>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西吾妻福祉病院組合</t>
    <rPh sb="0" eb="1">
      <t>ニシ</t>
    </rPh>
    <rPh sb="1" eb="3">
      <t>アガツマ</t>
    </rPh>
    <rPh sb="3" eb="5">
      <t>フクシ</t>
    </rPh>
    <rPh sb="5" eb="7">
      <t>ビョウイン</t>
    </rPh>
    <rPh sb="7" eb="9">
      <t>クミアイ</t>
    </rPh>
    <phoneticPr fontId="2"/>
  </si>
  <si>
    <t>吾妻環境施設組合</t>
    <rPh sb="0" eb="2">
      <t>アガツマ</t>
    </rPh>
    <rPh sb="2" eb="4">
      <t>カンキョウ</t>
    </rPh>
    <rPh sb="4" eb="6">
      <t>シセツ</t>
    </rPh>
    <rPh sb="6" eb="8">
      <t>クミアイ</t>
    </rPh>
    <phoneticPr fontId="2"/>
  </si>
  <si>
    <t>振興開発基金</t>
    <rPh sb="0" eb="2">
      <t>シンコウ</t>
    </rPh>
    <rPh sb="2" eb="4">
      <t>カイハツ</t>
    </rPh>
    <rPh sb="4" eb="6">
      <t>キキン</t>
    </rPh>
    <phoneticPr fontId="5"/>
  </si>
  <si>
    <t>文化会館建設基金</t>
    <phoneticPr fontId="2"/>
  </si>
  <si>
    <t>愛する嬬恋基金</t>
    <phoneticPr fontId="2"/>
  </si>
  <si>
    <t>福祉基金</t>
    <phoneticPr fontId="2"/>
  </si>
  <si>
    <t>文化振興基金</t>
    <rPh sb="0" eb="2">
      <t>ブンカ</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</si>
</sst>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395E-4046-8861-7E70AB8017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163845</c:v>
                </c:pt>
                <c:pt idx="1">
                  <c:v>141592</c:v>
                </c:pt>
                <c:pt idx="2">
                  <c:v>139368</c:v>
                </c:pt>
                <c:pt idx="3">
                  <c:v>209267</c:v>
                </c:pt>
                <c:pt idx="4">
                  <c:v>204253</c:v>
                </c:pt>
              </c:numCache>
            </c:numRef>
          </c:val>
          <c:smooth val="0"/>
          <c:extLst>
            <c:ext xmlns:c16="http://schemas.microsoft.com/office/drawing/2014/chart" uri="{C3380CC4-5D6E-409C-BE32-E72D297353CC}">
              <c16:uniqueId val="{00000001-395E-4046-8861-7E70AB8017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9.8699999999999992</c:v>
                </c:pt>
                <c:pt idx="1">
                  <c:v>0.33</c:v>
                </c:pt>
                <c:pt idx="2">
                  <c:v>6.13</c:v>
                </c:pt>
                <c:pt idx="3">
                  <c:v>0.23</c:v>
                </c:pt>
                <c:pt idx="4">
                  <c:v>13.45</c:v>
                </c:pt>
              </c:numCache>
            </c:numRef>
          </c:val>
          <c:extLst>
            <c:ext xmlns:c16="http://schemas.microsoft.com/office/drawing/2014/chart" uri="{C3380CC4-5D6E-409C-BE32-E72D297353CC}">
              <c16:uniqueId val="{00000000-4FFB-494C-8289-559D448F68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39.9</c:v>
                </c:pt>
                <c:pt idx="1">
                  <c:v>38.31</c:v>
                </c:pt>
                <c:pt idx="2">
                  <c:v>36.270000000000003</c:v>
                </c:pt>
                <c:pt idx="3">
                  <c:v>37.07</c:v>
                </c:pt>
                <c:pt idx="4">
                  <c:v>23.28</c:v>
                </c:pt>
              </c:numCache>
            </c:numRef>
          </c:val>
          <c:extLst>
            <c:ext xmlns:c16="http://schemas.microsoft.com/office/drawing/2014/chart" uri="{C3380CC4-5D6E-409C-BE32-E72D297353CC}">
              <c16:uniqueId val="{00000001-4FFB-494C-8289-559D448F68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5.55</c:v>
                </c:pt>
                <c:pt idx="1">
                  <c:v>-8.86</c:v>
                </c:pt>
                <c:pt idx="2">
                  <c:v>5.99</c:v>
                </c:pt>
                <c:pt idx="3">
                  <c:v>-5.41</c:v>
                </c:pt>
                <c:pt idx="4">
                  <c:v>-1.36</c:v>
                </c:pt>
              </c:numCache>
            </c:numRef>
          </c:val>
          <c:smooth val="0"/>
          <c:extLst>
            <c:ext xmlns:c16="http://schemas.microsoft.com/office/drawing/2014/chart" uri="{C3380CC4-5D6E-409C-BE32-E72D297353CC}">
              <c16:uniqueId val="{00000002-4FFB-494C-8289-559D448F68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BD-4EED-825F-8BA2763E2A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BD-4EED-825F-8BA2763E2A81}"/>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BD-4EED-825F-8BA2763E2A8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0.16</c:v>
                </c:pt>
                <c:pt idx="4">
                  <c:v>#N/A</c:v>
                </c:pt>
                <c:pt idx="5">
                  <c:v>0.14000000000000001</c:v>
                </c:pt>
                <c:pt idx="6">
                  <c:v>#N/A</c:v>
                </c:pt>
                <c:pt idx="7">
                  <c:v>0.35</c:v>
                </c:pt>
                <c:pt idx="8">
                  <c:v>#N/A</c:v>
                </c:pt>
                <c:pt idx="9">
                  <c:v>0.17</c:v>
                </c:pt>
              </c:numCache>
            </c:numRef>
          </c:val>
          <c:extLst>
            <c:ext xmlns:c16="http://schemas.microsoft.com/office/drawing/2014/chart" uri="{C3380CC4-5D6E-409C-BE32-E72D297353CC}">
              <c16:uniqueId val="{00000003-78BD-4EED-825F-8BA2763E2A81}"/>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0.41</c:v>
                </c:pt>
                <c:pt idx="4">
                  <c:v>#N/A</c:v>
                </c:pt>
                <c:pt idx="5">
                  <c:v>0.04</c:v>
                </c:pt>
                <c:pt idx="6">
                  <c:v>#N/A</c:v>
                </c:pt>
                <c:pt idx="7">
                  <c:v>0.28000000000000003</c:v>
                </c:pt>
                <c:pt idx="8">
                  <c:v>#N/A</c:v>
                </c:pt>
                <c:pt idx="9">
                  <c:v>0.28999999999999998</c:v>
                </c:pt>
              </c:numCache>
            </c:numRef>
          </c:val>
          <c:extLst>
            <c:ext xmlns:c16="http://schemas.microsoft.com/office/drawing/2014/chart" uri="{C3380CC4-5D6E-409C-BE32-E72D297353CC}">
              <c16:uniqueId val="{00000004-78BD-4EED-825F-8BA2763E2A81}"/>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1.18</c:v>
                </c:pt>
                <c:pt idx="2">
                  <c:v>#N/A</c:v>
                </c:pt>
                <c:pt idx="3">
                  <c:v>1.58</c:v>
                </c:pt>
                <c:pt idx="4">
                  <c:v>#N/A</c:v>
                </c:pt>
                <c:pt idx="5">
                  <c:v>2.52</c:v>
                </c:pt>
                <c:pt idx="6">
                  <c:v>#N/A</c:v>
                </c:pt>
                <c:pt idx="7">
                  <c:v>1.1499999999999999</c:v>
                </c:pt>
                <c:pt idx="8">
                  <c:v>#N/A</c:v>
                </c:pt>
                <c:pt idx="9">
                  <c:v>1.85</c:v>
                </c:pt>
              </c:numCache>
            </c:numRef>
          </c:val>
          <c:extLst>
            <c:ext xmlns:c16="http://schemas.microsoft.com/office/drawing/2014/chart" uri="{C3380CC4-5D6E-409C-BE32-E72D297353CC}">
              <c16:uniqueId val="{00000005-78BD-4EED-825F-8BA2763E2A81}"/>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0.16</c:v>
                </c:pt>
                <c:pt idx="2">
                  <c:v>#N/A</c:v>
                </c:pt>
                <c:pt idx="3">
                  <c:v>0.19</c:v>
                </c:pt>
                <c:pt idx="4">
                  <c:v>#N/A</c:v>
                </c:pt>
                <c:pt idx="5">
                  <c:v>0.16</c:v>
                </c:pt>
                <c:pt idx="6">
                  <c:v>#N/A</c:v>
                </c:pt>
                <c:pt idx="7">
                  <c:v>0.36</c:v>
                </c:pt>
                <c:pt idx="8">
                  <c:v>#N/A</c:v>
                </c:pt>
                <c:pt idx="9">
                  <c:v>1.88</c:v>
                </c:pt>
              </c:numCache>
            </c:numRef>
          </c:val>
          <c:extLst>
            <c:ext xmlns:c16="http://schemas.microsoft.com/office/drawing/2014/chart" uri="{C3380CC4-5D6E-409C-BE32-E72D297353CC}">
              <c16:uniqueId val="{00000006-78BD-4EED-825F-8BA2763E2A81}"/>
            </c:ext>
          </c:extLst>
        </c:ser>
        <c:ser>
          <c:idx val="7"/>
          <c:order val="7"/>
          <c:tx>
            <c:strRef>
              <c:f>データシート!$A$34</c:f>
              <c:strCache>
                <c:ptCount val="1"/>
                <c:pt idx="0">
                  <c:v>介護保険特別会計（介護事業勘定）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3.21</c:v>
                </c:pt>
                <c:pt idx="2">
                  <c:v>#N/A</c:v>
                </c:pt>
                <c:pt idx="3">
                  <c:v>1.95</c:v>
                </c:pt>
                <c:pt idx="4">
                  <c:v>#N/A</c:v>
                </c:pt>
                <c:pt idx="5">
                  <c:v>2.34</c:v>
                </c:pt>
                <c:pt idx="6">
                  <c:v>#N/A</c:v>
                </c:pt>
                <c:pt idx="7">
                  <c:v>2.44</c:v>
                </c:pt>
                <c:pt idx="8">
                  <c:v>#N/A</c:v>
                </c:pt>
                <c:pt idx="9">
                  <c:v>2.02</c:v>
                </c:pt>
              </c:numCache>
            </c:numRef>
          </c:val>
          <c:extLst>
            <c:ext xmlns:c16="http://schemas.microsoft.com/office/drawing/2014/chart" uri="{C3380CC4-5D6E-409C-BE32-E72D297353CC}">
              <c16:uniqueId val="{00000007-78BD-4EED-825F-8BA2763E2A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9.8699999999999992</c:v>
                </c:pt>
                <c:pt idx="2">
                  <c:v>#N/A</c:v>
                </c:pt>
                <c:pt idx="3">
                  <c:v>0.32</c:v>
                </c:pt>
                <c:pt idx="4">
                  <c:v>#N/A</c:v>
                </c:pt>
                <c:pt idx="5">
                  <c:v>6.13</c:v>
                </c:pt>
                <c:pt idx="6">
                  <c:v>#N/A</c:v>
                </c:pt>
                <c:pt idx="7">
                  <c:v>0.23</c:v>
                </c:pt>
                <c:pt idx="8">
                  <c:v>#N/A</c:v>
                </c:pt>
                <c:pt idx="9">
                  <c:v>13.44</c:v>
                </c:pt>
              </c:numCache>
            </c:numRef>
          </c:val>
          <c:extLst>
            <c:ext xmlns:c16="http://schemas.microsoft.com/office/drawing/2014/chart" uri="{C3380CC4-5D6E-409C-BE32-E72D297353CC}">
              <c16:uniqueId val="{00000008-78BD-4EED-825F-8BA2763E2A8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13.66</c:v>
                </c:pt>
                <c:pt idx="2">
                  <c:v>#N/A</c:v>
                </c:pt>
                <c:pt idx="3">
                  <c:v>13.48</c:v>
                </c:pt>
                <c:pt idx="4">
                  <c:v>#N/A</c:v>
                </c:pt>
                <c:pt idx="5">
                  <c:v>12.25</c:v>
                </c:pt>
                <c:pt idx="6">
                  <c:v>#N/A</c:v>
                </c:pt>
                <c:pt idx="7">
                  <c:v>12.67</c:v>
                </c:pt>
                <c:pt idx="8">
                  <c:v>#N/A</c:v>
                </c:pt>
                <c:pt idx="9">
                  <c:v>13.86</c:v>
                </c:pt>
              </c:numCache>
            </c:numRef>
          </c:val>
          <c:extLst>
            <c:ext xmlns:c16="http://schemas.microsoft.com/office/drawing/2014/chart" uri="{C3380CC4-5D6E-409C-BE32-E72D297353CC}">
              <c16:uniqueId val="{00000009-78BD-4EED-825F-8BA2763E2A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719</c:v>
                </c:pt>
                <c:pt idx="5">
                  <c:v>737</c:v>
                </c:pt>
                <c:pt idx="8">
                  <c:v>714</c:v>
                </c:pt>
                <c:pt idx="11">
                  <c:v>701</c:v>
                </c:pt>
                <c:pt idx="14">
                  <c:v>686</c:v>
                </c:pt>
              </c:numCache>
            </c:numRef>
          </c:val>
          <c:extLst>
            <c:ext xmlns:c16="http://schemas.microsoft.com/office/drawing/2014/chart" uri="{C3380CC4-5D6E-409C-BE32-E72D297353CC}">
              <c16:uniqueId val="{00000000-DE51-462B-97D0-06EF194065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51-462B-97D0-06EF194065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1</c:v>
                </c:pt>
                <c:pt idx="6">
                  <c:v>1</c:v>
                </c:pt>
                <c:pt idx="9">
                  <c:v>1</c:v>
                </c:pt>
                <c:pt idx="12">
                  <c:v>1</c:v>
                </c:pt>
              </c:numCache>
            </c:numRef>
          </c:val>
          <c:extLst>
            <c:ext xmlns:c16="http://schemas.microsoft.com/office/drawing/2014/chart" uri="{C3380CC4-5D6E-409C-BE32-E72D297353CC}">
              <c16:uniqueId val="{00000002-DE51-462B-97D0-06EF194065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70</c:v>
                </c:pt>
                <c:pt idx="3">
                  <c:v>73</c:v>
                </c:pt>
                <c:pt idx="6">
                  <c:v>81</c:v>
                </c:pt>
                <c:pt idx="9">
                  <c:v>71</c:v>
                </c:pt>
                <c:pt idx="12">
                  <c:v>83</c:v>
                </c:pt>
              </c:numCache>
            </c:numRef>
          </c:val>
          <c:extLst>
            <c:ext xmlns:c16="http://schemas.microsoft.com/office/drawing/2014/chart" uri="{C3380CC4-5D6E-409C-BE32-E72D297353CC}">
              <c16:uniqueId val="{00000003-DE51-462B-97D0-06EF194065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355</c:v>
                </c:pt>
                <c:pt idx="3">
                  <c:v>325</c:v>
                </c:pt>
                <c:pt idx="6">
                  <c:v>341</c:v>
                </c:pt>
                <c:pt idx="9">
                  <c:v>343</c:v>
                </c:pt>
                <c:pt idx="12">
                  <c:v>314</c:v>
                </c:pt>
              </c:numCache>
            </c:numRef>
          </c:val>
          <c:extLst>
            <c:ext xmlns:c16="http://schemas.microsoft.com/office/drawing/2014/chart" uri="{C3380CC4-5D6E-409C-BE32-E72D297353CC}">
              <c16:uniqueId val="{00000004-DE51-462B-97D0-06EF194065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51-462B-97D0-06EF194065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51-462B-97D0-06EF194065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618</c:v>
                </c:pt>
                <c:pt idx="3">
                  <c:v>696</c:v>
                </c:pt>
                <c:pt idx="6">
                  <c:v>714</c:v>
                </c:pt>
                <c:pt idx="9">
                  <c:v>741</c:v>
                </c:pt>
                <c:pt idx="12">
                  <c:v>695</c:v>
                </c:pt>
              </c:numCache>
            </c:numRef>
          </c:val>
          <c:extLst>
            <c:ext xmlns:c16="http://schemas.microsoft.com/office/drawing/2014/chart" uri="{C3380CC4-5D6E-409C-BE32-E72D297353CC}">
              <c16:uniqueId val="{00000007-DE51-462B-97D0-06EF194065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327</c:v>
                </c:pt>
                <c:pt idx="2">
                  <c:v>#N/A</c:v>
                </c:pt>
                <c:pt idx="3">
                  <c:v>#N/A</c:v>
                </c:pt>
                <c:pt idx="4">
                  <c:v>358</c:v>
                </c:pt>
                <c:pt idx="5">
                  <c:v>#N/A</c:v>
                </c:pt>
                <c:pt idx="6">
                  <c:v>#N/A</c:v>
                </c:pt>
                <c:pt idx="7">
                  <c:v>423</c:v>
                </c:pt>
                <c:pt idx="8">
                  <c:v>#N/A</c:v>
                </c:pt>
                <c:pt idx="9">
                  <c:v>#N/A</c:v>
                </c:pt>
                <c:pt idx="10">
                  <c:v>455</c:v>
                </c:pt>
                <c:pt idx="11">
                  <c:v>#N/A</c:v>
                </c:pt>
                <c:pt idx="12">
                  <c:v>#N/A</c:v>
                </c:pt>
                <c:pt idx="13">
                  <c:v>407</c:v>
                </c:pt>
                <c:pt idx="14">
                  <c:v>#N/A</c:v>
                </c:pt>
              </c:numCache>
            </c:numRef>
          </c:val>
          <c:smooth val="0"/>
          <c:extLst>
            <c:ext xmlns:c16="http://schemas.microsoft.com/office/drawing/2014/chart" uri="{C3380CC4-5D6E-409C-BE32-E72D297353CC}">
              <c16:uniqueId val="{00000008-DE51-462B-97D0-06EF194065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6522</c:v>
                </c:pt>
                <c:pt idx="5">
                  <c:v>6214</c:v>
                </c:pt>
                <c:pt idx="8">
                  <c:v>6252</c:v>
                </c:pt>
                <c:pt idx="11">
                  <c:v>5951</c:v>
                </c:pt>
                <c:pt idx="14">
                  <c:v>5349</c:v>
                </c:pt>
              </c:numCache>
            </c:numRef>
          </c:val>
          <c:extLst>
            <c:ext xmlns:c16="http://schemas.microsoft.com/office/drawing/2014/chart" uri="{C3380CC4-5D6E-409C-BE32-E72D297353CC}">
              <c16:uniqueId val="{00000000-A3D2-4C4B-A939-EA42790FB1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D2-4C4B-A939-EA42790FB1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4319</c:v>
                </c:pt>
                <c:pt idx="5">
                  <c:v>4575</c:v>
                </c:pt>
                <c:pt idx="8">
                  <c:v>4633</c:v>
                </c:pt>
                <c:pt idx="11">
                  <c:v>4929</c:v>
                </c:pt>
                <c:pt idx="14">
                  <c:v>3895</c:v>
                </c:pt>
              </c:numCache>
            </c:numRef>
          </c:val>
          <c:extLst>
            <c:ext xmlns:c16="http://schemas.microsoft.com/office/drawing/2014/chart" uri="{C3380CC4-5D6E-409C-BE32-E72D297353CC}">
              <c16:uniqueId val="{00000002-A3D2-4C4B-A939-EA42790FB1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D2-4C4B-A939-EA42790FB1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D2-4C4B-A939-EA42790FB1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2-4C4B-A939-EA42790FB1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1100</c:v>
                </c:pt>
                <c:pt idx="3">
                  <c:v>968</c:v>
                </c:pt>
                <c:pt idx="6">
                  <c:v>968</c:v>
                </c:pt>
                <c:pt idx="9">
                  <c:v>907</c:v>
                </c:pt>
                <c:pt idx="12">
                  <c:v>670</c:v>
                </c:pt>
              </c:numCache>
            </c:numRef>
          </c:val>
          <c:extLst>
            <c:ext xmlns:c16="http://schemas.microsoft.com/office/drawing/2014/chart" uri="{C3380CC4-5D6E-409C-BE32-E72D297353CC}">
              <c16:uniqueId val="{00000006-A3D2-4C4B-A939-EA42790FB1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601</c:v>
                </c:pt>
                <c:pt idx="3">
                  <c:v>650</c:v>
                </c:pt>
                <c:pt idx="6">
                  <c:v>617</c:v>
                </c:pt>
                <c:pt idx="9">
                  <c:v>567</c:v>
                </c:pt>
                <c:pt idx="12">
                  <c:v>479</c:v>
                </c:pt>
              </c:numCache>
            </c:numRef>
          </c:val>
          <c:extLst>
            <c:ext xmlns:c16="http://schemas.microsoft.com/office/drawing/2014/chart" uri="{C3380CC4-5D6E-409C-BE32-E72D297353CC}">
              <c16:uniqueId val="{00000007-A3D2-4C4B-A939-EA42790FB1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2370</c:v>
                </c:pt>
                <c:pt idx="3">
                  <c:v>2092</c:v>
                </c:pt>
                <c:pt idx="6">
                  <c:v>1430</c:v>
                </c:pt>
                <c:pt idx="9">
                  <c:v>1722</c:v>
                </c:pt>
                <c:pt idx="12">
                  <c:v>1330</c:v>
                </c:pt>
              </c:numCache>
            </c:numRef>
          </c:val>
          <c:extLst>
            <c:ext xmlns:c16="http://schemas.microsoft.com/office/drawing/2014/chart" uri="{C3380CC4-5D6E-409C-BE32-E72D297353CC}">
              <c16:uniqueId val="{00000008-A3D2-4C4B-A939-EA42790FB1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c:v>
                </c:pt>
                <c:pt idx="3">
                  <c:v>6</c:v>
                </c:pt>
                <c:pt idx="6">
                  <c:v>5</c:v>
                </c:pt>
                <c:pt idx="9">
                  <c:v>5</c:v>
                </c:pt>
                <c:pt idx="12">
                  <c:v>1</c:v>
                </c:pt>
              </c:numCache>
            </c:numRef>
          </c:val>
          <c:extLst>
            <c:ext xmlns:c16="http://schemas.microsoft.com/office/drawing/2014/chart" uri="{C3380CC4-5D6E-409C-BE32-E72D297353CC}">
              <c16:uniqueId val="{00000009-A3D2-4C4B-A939-EA42790FB1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6193</c:v>
                </c:pt>
                <c:pt idx="3">
                  <c:v>6177</c:v>
                </c:pt>
                <c:pt idx="6">
                  <c:v>6143</c:v>
                </c:pt>
                <c:pt idx="9">
                  <c:v>6223</c:v>
                </c:pt>
                <c:pt idx="12">
                  <c:v>6211</c:v>
                </c:pt>
              </c:numCache>
            </c:numRef>
          </c:val>
          <c:extLst>
            <c:ext xmlns:c16="http://schemas.microsoft.com/office/drawing/2014/chart" uri="{C3380CC4-5D6E-409C-BE32-E72D297353CC}">
              <c16:uniqueId val="{0000000A-A3D2-4C4B-A939-EA42790FB1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D2-4C4B-A939-EA42790FB1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1714</c:v>
                </c:pt>
                <c:pt idx="1">
                  <c:v>1739</c:v>
                </c:pt>
                <c:pt idx="2">
                  <c:v>1070</c:v>
                </c:pt>
              </c:numCache>
            </c:numRef>
          </c:val>
          <c:extLst>
            <c:ext xmlns:c16="http://schemas.microsoft.com/office/drawing/2014/chart" uri="{C3380CC4-5D6E-409C-BE32-E72D297353CC}">
              <c16:uniqueId val="{00000000-887F-42E1-8803-F6241BA456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887F-42E1-8803-F6241BA456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2203</c:v>
                </c:pt>
                <c:pt idx="1">
                  <c:v>2328</c:v>
                </c:pt>
                <c:pt idx="2">
                  <c:v>2026</c:v>
                </c:pt>
              </c:numCache>
            </c:numRef>
          </c:val>
          <c:extLst>
            <c:ext xmlns:c16="http://schemas.microsoft.com/office/drawing/2014/chart" uri="{C3380CC4-5D6E-409C-BE32-E72D297353CC}">
              <c16:uniqueId val="{00000002-887F-42E1-8803-F6241BA456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額の増加傾向も令和４年度で一度ピークを迎えたところだが、令和７年度以降、大型公共施設建設に係る起債の償還が開始されることから、償還額の増加が見込まれるところであり、実質公債費比率も増加が見込まれる。そのため、起債依存型の事業実施を抜本的に見直していかなければなら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共に、老朽施設の改修・更新に伴う新規の地方債発行により起債残高の増加が見込まれることから、可能な限り充当可能財源を確保することにより、将来負担比率の増加を抑え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群馬県嬬恋村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新嬬恋会館建設事業のため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百万円の文化会館建設基金の取り崩しを行ったことや、財源不足に対応するために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百万円の財政調整基金の取り崩しを行ったことから、減少となっている。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財政調整基金については一定規模を確保するとともに、特定目的基金についても、老朽化する施設の建設等のために計画的な積立を行う。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・振興開発基金：振興開発の促進。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・文化会館建設基金：文化会館の建設に資するため。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・愛する嬬恋基金：愛する嬬恋寄付金を適正に管理するため。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・文化振興基金：文化振興事業の推進を図るため。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・振興開発基金：指定管理施設補填金のため、取崩。利子分積立。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・文化会館建設基金：新嬬恋会館建設事業に充当するため、取崩。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・愛する嬬恋基金：対象事業に充当するため、取崩。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・振興開発基金：今後の公共施設等整備のため、可能な限り積立できるよう努めていく。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・文化会館建設基金：現在実施している文化会館建設事業にのため、取崩。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・愛する嬬恋基金：愛する嬬恋寄付金の状況に応じて積立、取崩を行う。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・福祉基金：同程度を維持。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・文化振興基金：同程度を維持。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百万円取崩。前年度決算剰余金に対する積立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・災害等の不測の事態に対処できるよう、基金残高１５億～２０億円程度を目処に積立。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・利息分積立。変動なし。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・同額程度を維持。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基幹産業である農業収入の減少による村民税の減、土地・償却資産の課税標準額の減による固定資産税の減により地方税収が減少、財政力も微減となった。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安定的な税収を確保することができるよう対策を行うとともに、徴収率向上対策を中心とする歳入確保に努める。また、各事業の見直し等により歳出削減を行い、財政力の強化に努める。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11995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歳入における交付税・交付金の増、歳出における公債費の減の影響により、全体では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の微減となったところである。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今後、大型公共施設建設事業による起債で公債費の増加が見込まれるため、一般財源の節約と各事業において受益者負担の見直しが必要である。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106934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3630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106934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8782"/>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87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63</xdr:row>
      <xdr:rowOff>167386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397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類似団体平均値を下回る値で推移しているが、前年度からは</a:t>
          </a:r>
          <a:r>
            <a:rPr kumimoji="1" lang="en-US" altLang="ja-JP" sz="1300">
              <a:latin typeface="ＭＳ Ｐゴシック" panose="020B0600070205080204" pitchFamily="50" charset="-128"/>
              <a:ea typeface="ＭＳ Ｐゴシック" panose="020B0600070205080204" pitchFamily="50" charset="-128"/>
            </a:rPr>
            <a:t>5,321</a:t>
          </a:r>
          <a:r>
            <a:rPr kumimoji="1" lang="ja-JP" altLang="en-US" sz="1300">
              <a:latin typeface="ＭＳ Ｐゴシック" panose="020B0600070205080204" pitchFamily="50" charset="-128"/>
              <a:ea typeface="ＭＳ Ｐゴシック" panose="020B0600070205080204" pitchFamily="50" charset="-128"/>
            </a:rPr>
            <a:t>円の増加となっている。これは、人事院勧告による給与の増と、スクールバスや除雪等の委託費の増の影響である。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今後も物価高騰による物件費の増加が見込まれるため、義務的経費を抑え、多様化する行政サービスに対応できるよう効果的な財政運営に努める。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85099</xdr:rowOff>
    </xdr:from>
    <xdr:to>
      <xdr:col>23</xdr:col>
      <xdr:colOff>133350</xdr:colOff>
      <xdr:row>81</xdr:row>
      <xdr:rowOff>103442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72549"/>
          <a:ext cx="8382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50741</xdr:rowOff>
    </xdr:from>
    <xdr:to>
      <xdr:col>19</xdr:col>
      <xdr:colOff>133350</xdr:colOff>
      <xdr:row>81</xdr:row>
      <xdr:rowOff>85099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38191"/>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155865</xdr:rowOff>
    </xdr:from>
    <xdr:to>
      <xdr:col>15</xdr:col>
      <xdr:colOff>82550</xdr:colOff>
      <xdr:row>81</xdr:row>
      <xdr:rowOff>50741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71865"/>
          <a:ext cx="8890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87574</xdr:rowOff>
    </xdr:from>
    <xdr:to>
      <xdr:col>11</xdr:col>
      <xdr:colOff>31750</xdr:colOff>
      <xdr:row>80</xdr:row>
      <xdr:rowOff>155865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03574"/>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52642</xdr:rowOff>
    </xdr:from>
    <xdr:to>
      <xdr:col>23</xdr:col>
      <xdr:colOff>184150</xdr:colOff>
      <xdr:row>81</xdr:row>
      <xdr:rowOff>154242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4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69169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8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34299</xdr:rowOff>
    </xdr:from>
    <xdr:to>
      <xdr:col>19</xdr:col>
      <xdr:colOff>184150</xdr:colOff>
      <xdr:row>81</xdr:row>
      <xdr:rowOff>135899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146076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9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171391</xdr:rowOff>
    </xdr:from>
    <xdr:to>
      <xdr:col>15</xdr:col>
      <xdr:colOff>133350</xdr:colOff>
      <xdr:row>81</xdr:row>
      <xdr:rowOff>101541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111718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105065</xdr:rowOff>
    </xdr:from>
    <xdr:to>
      <xdr:col>11</xdr:col>
      <xdr:colOff>82550</xdr:colOff>
      <xdr:row>81</xdr:row>
      <xdr:rowOff>35215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2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45392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36774</xdr:rowOff>
    </xdr:from>
    <xdr:to>
      <xdr:col>7</xdr:col>
      <xdr:colOff>31750</xdr:colOff>
      <xdr:row>80</xdr:row>
      <xdr:rowOff>138374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148551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2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職員構造は依然として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代の職員比率が高くなっている。今後も定年退職者に対する新規採用職員のバランスを考慮し、業務の効率化を進めるとともに人事院勧告等を勘案し給与水準の適正な運営に努める。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86</xdr:row>
      <xdr:rowOff>47978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44134"/>
          <a:ext cx="8382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88195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328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年度より増加傾向であり令和５年度は</a:t>
          </a:r>
          <a:r>
            <a:rPr kumimoji="1" lang="en-US" altLang="ja-JP" sz="1300">
              <a:latin typeface="ＭＳ Ｐゴシック" panose="020B0600070205080204" pitchFamily="50" charset="-128"/>
              <a:ea typeface="ＭＳ Ｐゴシック" panose="020B0600070205080204" pitchFamily="50" charset="-128"/>
            </a:rPr>
            <a:t>13.38</a:t>
          </a:r>
          <a:r>
            <a:rPr kumimoji="1" lang="ja-JP" altLang="en-US" sz="1300">
              <a:latin typeface="ＭＳ Ｐゴシック" panose="020B0600070205080204" pitchFamily="50" charset="-128"/>
              <a:ea typeface="ＭＳ Ｐゴシック" panose="020B0600070205080204" pitchFamily="50" charset="-128"/>
            </a:rPr>
            <a:t>人となった。類似団体平均を下回っているところではあるが、適正な職員の管理に努め、効率的な行財政運営を行っていく。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88265</xdr:rowOff>
    </xdr:from>
    <xdr:to>
      <xdr:col>81</xdr:col>
      <xdr:colOff>44450</xdr:colOff>
      <xdr:row>59</xdr:row>
      <xdr:rowOff>118669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3815"/>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81026</xdr:rowOff>
    </xdr:from>
    <xdr:to>
      <xdr:col>77</xdr:col>
      <xdr:colOff>44450</xdr:colOff>
      <xdr:row>59</xdr:row>
      <xdr:rowOff>88265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65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72339</xdr:rowOff>
    </xdr:from>
    <xdr:to>
      <xdr:col>72</xdr:col>
      <xdr:colOff>203200</xdr:colOff>
      <xdr:row>59</xdr:row>
      <xdr:rowOff>81026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788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46279</xdr:rowOff>
    </xdr:from>
    <xdr:to>
      <xdr:col>68</xdr:col>
      <xdr:colOff>152400</xdr:colOff>
      <xdr:row>59</xdr:row>
      <xdr:rowOff>72339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6182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67869</xdr:rowOff>
    </xdr:from>
    <xdr:to>
      <xdr:col>81</xdr:col>
      <xdr:colOff>95250</xdr:colOff>
      <xdr:row>59</xdr:row>
      <xdr:rowOff>169469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84396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37465</xdr:rowOff>
    </xdr:from>
    <xdr:to>
      <xdr:col>77</xdr:col>
      <xdr:colOff>95250</xdr:colOff>
      <xdr:row>59</xdr:row>
      <xdr:rowOff>139065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149242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30226</xdr:rowOff>
    </xdr:from>
    <xdr:to>
      <xdr:col>73</xdr:col>
      <xdr:colOff>44450</xdr:colOff>
      <xdr:row>59</xdr:row>
      <xdr:rowOff>131826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21539</xdr:rowOff>
    </xdr:from>
    <xdr:to>
      <xdr:col>68</xdr:col>
      <xdr:colOff>203200</xdr:colOff>
      <xdr:row>59</xdr:row>
      <xdr:rowOff>123139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133316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166929</xdr:rowOff>
    </xdr:from>
    <xdr:to>
      <xdr:col>64</xdr:col>
      <xdr:colOff>152400</xdr:colOff>
      <xdr:row>59</xdr:row>
      <xdr:rowOff>97079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107256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る状況が続いている。近年の普通建設事業や災害復旧事業に対する地方債の新規発行が要因であるが、今後も大型公共施設建設事業により、地方債の新規発行額が増加するため、起債依存型の事業実施を抜本的に見直し、より適正な起債発行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110913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106273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今後も、計画的な地方債の発行による起債額の抑制及び基金への積立を行い、将来負担の抑制に努める。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ポイント下回っているが、人事院勧告の影響もあり、前年度と比較すると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今後も、会計年度任用職員、再任用職員の増加が見込まれることから、事務事業の見直しを行う等、職員数の適正な管理に努める必要がある。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スクールバスや除雪等の民間委託業務経費の増が主な要因であり、今後も増加傾向を見込んでいることから、事業の見直しや効率化を図っていく。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79375</xdr:rowOff>
    </xdr:from>
    <xdr:to>
      <xdr:col>82</xdr:col>
      <xdr:colOff>107950</xdr:colOff>
      <xdr:row>18</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940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31750</xdr:rowOff>
    </xdr:from>
    <xdr:to>
      <xdr:col>78</xdr:col>
      <xdr:colOff>69850</xdr:colOff>
      <xdr:row>17</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749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55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55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類似団体平均値比較では、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ポイント下回っているところだが、当村の高齢化率等を勘案すれば今後、数値が上昇する可能性があるため、単独事業等の見直しや介護予防等の徹底に努める。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061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xdr:rowOff>
    </xdr:from>
    <xdr:to>
      <xdr:col>15</xdr:col>
      <xdr:colOff>98425</xdr:colOff>
      <xdr:row>53</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ポイント減少したが、類似団体平均値と比較すると</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ポイント高い状況である。その他の主な内容は特別会計に対する繰出金であるが、今後も上下水道事業への繰出について、施設の老朽化への対応等で増加が見込まれるところである。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施設整備にあたっては精査を行い、法定基準外の繰出金を可能な限り抑制していく必要がある。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58</xdr:row>
      <xdr:rowOff>26416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83792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26416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970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xdr:rowOff>
    </xdr:from>
    <xdr:to>
      <xdr:col>73</xdr:col>
      <xdr:colOff>180975</xdr:colOff>
      <xdr:row>58</xdr:row>
      <xdr:rowOff>26416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947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xdr:rowOff>
    </xdr:from>
    <xdr:to>
      <xdr:col>69</xdr:col>
      <xdr:colOff>92075</xdr:colOff>
      <xdr:row>58</xdr:row>
      <xdr:rowOff>85852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947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158005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124206</xdr:rowOff>
    </xdr:from>
    <xdr:to>
      <xdr:col>69</xdr:col>
      <xdr:colOff>142875</xdr:colOff>
      <xdr:row>58</xdr:row>
      <xdr:rowOff>54356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39133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35052</xdr:rowOff>
    </xdr:from>
    <xdr:to>
      <xdr:col>65</xdr:col>
      <xdr:colOff>53975</xdr:colOff>
      <xdr:row>58</xdr:row>
      <xdr:rowOff>136652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121429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ポイント高い状況である。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一部事務組合等への負担金が増加したことが主な要因である。一部事務組合等に対する負担金について適正化を進めるとともに、単独で行っている補助金についても見直しを行う。</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23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23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ポイント減少しており、類似団体平均値と比較しても</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ただ、令和５年度より大型普通建設事業にかかる地方債の新規発行を行っていることから、来年度以降は増加が見込まれるため、より一層計画的に地方債の発行を行うよう努めていく。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6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390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8889</xdr:rowOff>
    </xdr:from>
    <xdr:to>
      <xdr:col>15</xdr:col>
      <xdr:colOff>98425</xdr:colOff>
      <xdr:row>76</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390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前年度と比較すると微増だが、類似団体平均値を大きく上回る状況が続いているところである。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今後も社会保障費や公共施設の維持管理に係る経常経費の増加が見込まれており、業務の効率化・適正化を行っていかなければならない。</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97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25196"/>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25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42418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27703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63320</xdr:rowOff>
    </xdr:from>
    <xdr:to>
      <xdr:col>29</xdr:col>
      <xdr:colOff>127000</xdr:colOff>
      <xdr:row>18</xdr:row>
      <xdr:rowOff>86404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7045"/>
          <a:ext cx="647700" cy="23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86404</xdr:rowOff>
    </xdr:from>
    <xdr:to>
      <xdr:col>26</xdr:col>
      <xdr:colOff>50800</xdr:colOff>
      <xdr:row>18</xdr:row>
      <xdr:rowOff>99461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0129"/>
          <a:ext cx="698500" cy="1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99461</xdr:rowOff>
    </xdr:from>
    <xdr:to>
      <xdr:col>22</xdr:col>
      <xdr:colOff>114300</xdr:colOff>
      <xdr:row>18</xdr:row>
      <xdr:rowOff>133066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3186"/>
          <a:ext cx="698500" cy="3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133066</xdr:rowOff>
    </xdr:from>
    <xdr:to>
      <xdr:col>18</xdr:col>
      <xdr:colOff>177800</xdr:colOff>
      <xdr:row>18</xdr:row>
      <xdr:rowOff>165577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6791"/>
          <a:ext cx="698500" cy="32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12520</xdr:rowOff>
    </xdr:from>
    <xdr:to>
      <xdr:col>29</xdr:col>
      <xdr:colOff>177800</xdr:colOff>
      <xdr:row>18</xdr:row>
      <xdr:rowOff>114120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156047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35604</xdr:rowOff>
    </xdr:from>
    <xdr:to>
      <xdr:col>26</xdr:col>
      <xdr:colOff>101600</xdr:colOff>
      <xdr:row>18</xdr:row>
      <xdr:rowOff>137204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121981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5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48661</xdr:rowOff>
    </xdr:from>
    <xdr:to>
      <xdr:col>22</xdr:col>
      <xdr:colOff>165100</xdr:colOff>
      <xdr:row>18</xdr:row>
      <xdr:rowOff>150261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82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135038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82266</xdr:rowOff>
    </xdr:from>
    <xdr:to>
      <xdr:col>19</xdr:col>
      <xdr:colOff>38100</xdr:colOff>
      <xdr:row>19</xdr:row>
      <xdr:rowOff>12416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168643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114777</xdr:rowOff>
    </xdr:from>
    <xdr:to>
      <xdr:col>15</xdr:col>
      <xdr:colOff>101600</xdr:colOff>
      <xdr:row>19</xdr:row>
      <xdr:rowOff>44927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8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29704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3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191008</xdr:rowOff>
    </xdr:from>
    <xdr:to>
      <xdr:col>29</xdr:col>
      <xdr:colOff>127000</xdr:colOff>
      <xdr:row>35</xdr:row>
      <xdr:rowOff>271573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01358"/>
          <a:ext cx="647700" cy="80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191008</xdr:rowOff>
    </xdr:from>
    <xdr:to>
      <xdr:col>26</xdr:col>
      <xdr:colOff>50800</xdr:colOff>
      <xdr:row>35</xdr:row>
      <xdr:rowOff>257041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1358"/>
          <a:ext cx="698500" cy="66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257041</xdr:rowOff>
    </xdr:from>
    <xdr:to>
      <xdr:col>22</xdr:col>
      <xdr:colOff>114300</xdr:colOff>
      <xdr:row>36</xdr:row>
      <xdr:rowOff>36752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67391"/>
          <a:ext cx="698500" cy="12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36752</xdr:rowOff>
    </xdr:from>
    <xdr:to>
      <xdr:col>18</xdr:col>
      <xdr:colOff>177800</xdr:colOff>
      <xdr:row>36</xdr:row>
      <xdr:rowOff>98196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90002"/>
          <a:ext cx="698500" cy="61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220773</xdr:rowOff>
    </xdr:from>
    <xdr:to>
      <xdr:col>29</xdr:col>
      <xdr:colOff>177800</xdr:colOff>
      <xdr:row>35</xdr:row>
      <xdr:rowOff>322373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192850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0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140208</xdr:rowOff>
    </xdr:from>
    <xdr:to>
      <xdr:col>26</xdr:col>
      <xdr:colOff>101600</xdr:colOff>
      <xdr:row>35</xdr:row>
      <xdr:rowOff>241808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251985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19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206241</xdr:rowOff>
    </xdr:from>
    <xdr:to>
      <xdr:col>22</xdr:col>
      <xdr:colOff>165100</xdr:colOff>
      <xdr:row>35</xdr:row>
      <xdr:rowOff>307841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318018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328852</xdr:rowOff>
    </xdr:from>
    <xdr:to>
      <xdr:col>19</xdr:col>
      <xdr:colOff>38100</xdr:colOff>
      <xdr:row>36</xdr:row>
      <xdr:rowOff>87552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72329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47396</xdr:rowOff>
    </xdr:from>
    <xdr:to>
      <xdr:col>15</xdr:col>
      <xdr:colOff>101600</xdr:colOff>
      <xdr:row>36</xdr:row>
      <xdr:rowOff>148996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133773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38093</xdr:rowOff>
    </xdr:from>
    <xdr:to>
      <xdr:col>24</xdr:col>
      <xdr:colOff>63500</xdr:colOff>
      <xdr:row>37</xdr:row>
      <xdr:rowOff>46654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81743"/>
          <a:ext cx="838200" cy="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46654</xdr:rowOff>
    </xdr:from>
    <xdr:to>
      <xdr:col>19</xdr:col>
      <xdr:colOff>177800</xdr:colOff>
      <xdr:row>37</xdr:row>
      <xdr:rowOff>56907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90304"/>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56907</xdr:rowOff>
    </xdr:from>
    <xdr:to>
      <xdr:col>15</xdr:col>
      <xdr:colOff>50800</xdr:colOff>
      <xdr:row>37</xdr:row>
      <xdr:rowOff>95786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400557"/>
          <a:ext cx="889000" cy="3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95786</xdr:rowOff>
    </xdr:from>
    <xdr:to>
      <xdr:col>10</xdr:col>
      <xdr:colOff>114300</xdr:colOff>
      <xdr:row>38</xdr:row>
      <xdr:rowOff>27149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39436"/>
          <a:ext cx="889000" cy="10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158743</xdr:rowOff>
    </xdr:from>
    <xdr:to>
      <xdr:col>24</xdr:col>
      <xdr:colOff>114300</xdr:colOff>
      <xdr:row>37</xdr:row>
      <xdr:rowOff>88893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3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137170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3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167304</xdr:rowOff>
    </xdr:from>
    <xdr:to>
      <xdr:col>20</xdr:col>
      <xdr:colOff>38100</xdr:colOff>
      <xdr:row>37</xdr:row>
      <xdr:rowOff>97454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3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88581</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43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6107</xdr:rowOff>
    </xdr:from>
    <xdr:to>
      <xdr:col>15</xdr:col>
      <xdr:colOff>101600</xdr:colOff>
      <xdr:row>37</xdr:row>
      <xdr:rowOff>107707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98834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4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44986</xdr:rowOff>
    </xdr:from>
    <xdr:to>
      <xdr:col>10</xdr:col>
      <xdr:colOff>165100</xdr:colOff>
      <xdr:row>37</xdr:row>
      <xdr:rowOff>146586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137713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8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147799</xdr:rowOff>
    </xdr:from>
    <xdr:to>
      <xdr:col>6</xdr:col>
      <xdr:colOff>38100</xdr:colOff>
      <xdr:row>38</xdr:row>
      <xdr:rowOff>77949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69076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5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70217</xdr:rowOff>
    </xdr:from>
    <xdr:to>
      <xdr:col>24</xdr:col>
      <xdr:colOff>63500</xdr:colOff>
      <xdr:row>58</xdr:row>
      <xdr:rowOff>144059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14317"/>
          <a:ext cx="838200" cy="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144059</xdr:rowOff>
    </xdr:from>
    <xdr:to>
      <xdr:col>19</xdr:col>
      <xdr:colOff>177800</xdr:colOff>
      <xdr:row>59</xdr:row>
      <xdr:rowOff>22104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88159"/>
          <a:ext cx="889000" cy="4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22104</xdr:rowOff>
    </xdr:from>
    <xdr:to>
      <xdr:col>15</xdr:col>
      <xdr:colOff>50800</xdr:colOff>
      <xdr:row>59</xdr:row>
      <xdr:rowOff>52428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37654"/>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36556</xdr:rowOff>
    </xdr:from>
    <xdr:to>
      <xdr:col>10</xdr:col>
      <xdr:colOff>114300</xdr:colOff>
      <xdr:row>59</xdr:row>
      <xdr:rowOff>52428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52106"/>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19417</xdr:rowOff>
    </xdr:from>
    <xdr:to>
      <xdr:col>24</xdr:col>
      <xdr:colOff>114300</xdr:colOff>
      <xdr:row>58</xdr:row>
      <xdr:rowOff>121017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169294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4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93259</xdr:rowOff>
    </xdr:from>
    <xdr:to>
      <xdr:col>20</xdr:col>
      <xdr:colOff>38100</xdr:colOff>
      <xdr:row>59</xdr:row>
      <xdr:rowOff>23409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3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14536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3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142754</xdr:rowOff>
    </xdr:from>
    <xdr:to>
      <xdr:col>15</xdr:col>
      <xdr:colOff>101600</xdr:colOff>
      <xdr:row>59</xdr:row>
      <xdr:rowOff>72904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64031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7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1628</xdr:rowOff>
    </xdr:from>
    <xdr:to>
      <xdr:col>10</xdr:col>
      <xdr:colOff>165100</xdr:colOff>
      <xdr:row>59</xdr:row>
      <xdr:rowOff>103228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94355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0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157206</xdr:rowOff>
    </xdr:from>
    <xdr:to>
      <xdr:col>6</xdr:col>
      <xdr:colOff>38100</xdr:colOff>
      <xdr:row>59</xdr:row>
      <xdr:rowOff>87356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78483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1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124479</xdr:rowOff>
    </xdr:from>
    <xdr:to>
      <xdr:col>24</xdr:col>
      <xdr:colOff>63500</xdr:colOff>
      <xdr:row>78</xdr:row>
      <xdr:rowOff>79826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54679"/>
          <a:ext cx="8382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27933</xdr:rowOff>
    </xdr:from>
    <xdr:to>
      <xdr:col>19</xdr:col>
      <xdr:colOff>177800</xdr:colOff>
      <xdr:row>76</xdr:row>
      <xdr:rowOff>124479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58133"/>
          <a:ext cx="889000" cy="9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27933</xdr:rowOff>
    </xdr:from>
    <xdr:to>
      <xdr:col>15</xdr:col>
      <xdr:colOff>50800</xdr:colOff>
      <xdr:row>76</xdr:row>
      <xdr:rowOff>146214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58133"/>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146214</xdr:rowOff>
    </xdr:from>
    <xdr:to>
      <xdr:col>10</xdr:col>
      <xdr:colOff>114300</xdr:colOff>
      <xdr:row>77</xdr:row>
      <xdr:rowOff>19095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76414"/>
          <a:ext cx="889000" cy="4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29026</xdr:rowOff>
    </xdr:from>
    <xdr:to>
      <xdr:col>24</xdr:col>
      <xdr:colOff>114300</xdr:colOff>
      <xdr:row>78</xdr:row>
      <xdr:rowOff>130626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73679</xdr:rowOff>
    </xdr:from>
    <xdr:to>
      <xdr:col>20</xdr:col>
      <xdr:colOff>38100</xdr:colOff>
      <xdr:row>77</xdr:row>
      <xdr:rowOff>3829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20356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7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148583</xdr:rowOff>
    </xdr:from>
    <xdr:to>
      <xdr:col>15</xdr:col>
      <xdr:colOff>101600</xdr:colOff>
      <xdr:row>76</xdr:row>
      <xdr:rowOff>78733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95261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8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95414</xdr:rowOff>
    </xdr:from>
    <xdr:to>
      <xdr:col>10</xdr:col>
      <xdr:colOff>165100</xdr:colOff>
      <xdr:row>77</xdr:row>
      <xdr:rowOff>25564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42092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139745</xdr:rowOff>
    </xdr:from>
    <xdr:to>
      <xdr:col>6</xdr:col>
      <xdr:colOff>38100</xdr:colOff>
      <xdr:row>77</xdr:row>
      <xdr:rowOff>69895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86421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170982</xdr:rowOff>
    </xdr:from>
    <xdr:to>
      <xdr:col>24</xdr:col>
      <xdr:colOff>62865</xdr:colOff>
      <xdr:row>98</xdr:row>
      <xdr:rowOff>153150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601482"/>
          <a:ext cx="1270" cy="135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156977</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153150</xdr:rowOff>
    </xdr:from>
    <xdr:to>
      <xdr:col>24</xdr:col>
      <xdr:colOff>152400</xdr:colOff>
      <xdr:row>98</xdr:row>
      <xdr:rowOff>153150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5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117659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170982</xdr:rowOff>
    </xdr:from>
    <xdr:to>
      <xdr:col>24</xdr:col>
      <xdr:colOff>152400</xdr:colOff>
      <xdr:row>90</xdr:row>
      <xdr:rowOff>170982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60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119290</xdr:rowOff>
    </xdr:from>
    <xdr:to>
      <xdr:col>24</xdr:col>
      <xdr:colOff>63500</xdr:colOff>
      <xdr:row>98</xdr:row>
      <xdr:rowOff>153150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921390"/>
          <a:ext cx="8382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122393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99516</xdr:rowOff>
    </xdr:from>
    <xdr:to>
      <xdr:col>24</xdr:col>
      <xdr:colOff>114300</xdr:colOff>
      <xdr:row>96</xdr:row>
      <xdr:rowOff>29666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112579</xdr:rowOff>
    </xdr:from>
    <xdr:to>
      <xdr:col>19</xdr:col>
      <xdr:colOff>177800</xdr:colOff>
      <xdr:row>98</xdr:row>
      <xdr:rowOff>119290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43229"/>
          <a:ext cx="889000" cy="17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20284</xdr:rowOff>
    </xdr:from>
    <xdr:to>
      <xdr:col>20</xdr:col>
      <xdr:colOff>38100</xdr:colOff>
      <xdr:row>96</xdr:row>
      <xdr:rowOff>121884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138411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112579</xdr:rowOff>
    </xdr:from>
    <xdr:to>
      <xdr:col>15</xdr:col>
      <xdr:colOff>50800</xdr:colOff>
      <xdr:row>99</xdr:row>
      <xdr:rowOff>19951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43229"/>
          <a:ext cx="889000" cy="2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86385</xdr:rowOff>
    </xdr:from>
    <xdr:to>
      <xdr:col>15</xdr:col>
      <xdr:colOff>101600</xdr:colOff>
      <xdr:row>96</xdr:row>
      <xdr:rowOff>16535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33062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19951</xdr:rowOff>
    </xdr:from>
    <xdr:to>
      <xdr:col>10</xdr:col>
      <xdr:colOff>114300</xdr:colOff>
      <xdr:row>99</xdr:row>
      <xdr:rowOff>23388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93501"/>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18373</xdr:rowOff>
    </xdr:from>
    <xdr:to>
      <xdr:col>10</xdr:col>
      <xdr:colOff>165100</xdr:colOff>
      <xdr:row>97</xdr:row>
      <xdr:rowOff>119973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136500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29355</xdr:rowOff>
    </xdr:from>
    <xdr:to>
      <xdr:col>6</xdr:col>
      <xdr:colOff>38100</xdr:colOff>
      <xdr:row>97</xdr:row>
      <xdr:rowOff>130955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147482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102350</xdr:rowOff>
    </xdr:from>
    <xdr:to>
      <xdr:col>24</xdr:col>
      <xdr:colOff>114300</xdr:colOff>
      <xdr:row>99</xdr:row>
      <xdr:rowOff>32500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17277</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8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68490</xdr:rowOff>
    </xdr:from>
    <xdr:to>
      <xdr:col>20</xdr:col>
      <xdr:colOff>38100</xdr:colOff>
      <xdr:row>98</xdr:row>
      <xdr:rowOff>170090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161217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6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61779</xdr:rowOff>
    </xdr:from>
    <xdr:to>
      <xdr:col>15</xdr:col>
      <xdr:colOff>101600</xdr:colOff>
      <xdr:row>97</xdr:row>
      <xdr:rowOff>163379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8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140601</xdr:rowOff>
    </xdr:from>
    <xdr:to>
      <xdr:col>10</xdr:col>
      <xdr:colOff>165100</xdr:colOff>
      <xdr:row>99</xdr:row>
      <xdr:rowOff>70751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4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61878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144038</xdr:rowOff>
    </xdr:from>
    <xdr:to>
      <xdr:col>6</xdr:col>
      <xdr:colOff>38100</xdr:colOff>
      <xdr:row>99</xdr:row>
      <xdr:rowOff>74188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65315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127333</xdr:rowOff>
    </xdr:from>
    <xdr:to>
      <xdr:col>55</xdr:col>
      <xdr:colOff>0</xdr:colOff>
      <xdr:row>36</xdr:row>
      <xdr:rowOff>157176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99533"/>
          <a:ext cx="8382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127333</xdr:rowOff>
    </xdr:from>
    <xdr:to>
      <xdr:col>50</xdr:col>
      <xdr:colOff>114300</xdr:colOff>
      <xdr:row>37</xdr:row>
      <xdr:rowOff>19100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299533"/>
          <a:ext cx="889000" cy="6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137528</xdr:rowOff>
    </xdr:from>
    <xdr:to>
      <xdr:col>45</xdr:col>
      <xdr:colOff>177800</xdr:colOff>
      <xdr:row>37</xdr:row>
      <xdr:rowOff>19100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138278"/>
          <a:ext cx="889000" cy="2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137528</xdr:rowOff>
    </xdr:from>
    <xdr:to>
      <xdr:col>41</xdr:col>
      <xdr:colOff>50800</xdr:colOff>
      <xdr:row>37</xdr:row>
      <xdr:rowOff>77836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138278"/>
          <a:ext cx="889000" cy="28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106376</xdr:rowOff>
    </xdr:from>
    <xdr:to>
      <xdr:col>55</xdr:col>
      <xdr:colOff>50800</xdr:colOff>
      <xdr:row>37</xdr:row>
      <xdr:rowOff>36526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21303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9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76533</xdr:rowOff>
    </xdr:from>
    <xdr:to>
      <xdr:col>50</xdr:col>
      <xdr:colOff>165100</xdr:colOff>
      <xdr:row>37</xdr:row>
      <xdr:rowOff>6683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169260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3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139750</xdr:rowOff>
    </xdr:from>
    <xdr:to>
      <xdr:col>46</xdr:col>
      <xdr:colOff>38100</xdr:colOff>
      <xdr:row>37</xdr:row>
      <xdr:rowOff>69900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61027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40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86728</xdr:rowOff>
    </xdr:from>
    <xdr:to>
      <xdr:col>41</xdr:col>
      <xdr:colOff>101600</xdr:colOff>
      <xdr:row>36</xdr:row>
      <xdr:rowOff>16878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0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8005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18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27036</xdr:rowOff>
    </xdr:from>
    <xdr:to>
      <xdr:col>36</xdr:col>
      <xdr:colOff>165100</xdr:colOff>
      <xdr:row>37</xdr:row>
      <xdr:rowOff>128636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119763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46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56069</xdr:rowOff>
    </xdr:from>
    <xdr:to>
      <xdr:col>55</xdr:col>
      <xdr:colOff>0</xdr:colOff>
      <xdr:row>56</xdr:row>
      <xdr:rowOff>70397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57269"/>
          <a:ext cx="8382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56069</xdr:rowOff>
    </xdr:from>
    <xdr:to>
      <xdr:col>50</xdr:col>
      <xdr:colOff>114300</xdr:colOff>
      <xdr:row>57</xdr:row>
      <xdr:rowOff>84356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57269"/>
          <a:ext cx="889000" cy="1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78001</xdr:rowOff>
    </xdr:from>
    <xdr:to>
      <xdr:col>45</xdr:col>
      <xdr:colOff>177800</xdr:colOff>
      <xdr:row>57</xdr:row>
      <xdr:rowOff>84356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50651"/>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14413</xdr:rowOff>
    </xdr:from>
    <xdr:to>
      <xdr:col>41</xdr:col>
      <xdr:colOff>50800</xdr:colOff>
      <xdr:row>57</xdr:row>
      <xdr:rowOff>78001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87063"/>
          <a:ext cx="889000" cy="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19597</xdr:rowOff>
    </xdr:from>
    <xdr:to>
      <xdr:col>55</xdr:col>
      <xdr:colOff>50800</xdr:colOff>
      <xdr:row>56</xdr:row>
      <xdr:rowOff>121197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2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42474</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7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5269</xdr:rowOff>
    </xdr:from>
    <xdr:to>
      <xdr:col>50</xdr:col>
      <xdr:colOff>165100</xdr:colOff>
      <xdr:row>56</xdr:row>
      <xdr:rowOff>106869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123396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3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33556</xdr:rowOff>
    </xdr:from>
    <xdr:to>
      <xdr:col>46</xdr:col>
      <xdr:colOff>38100</xdr:colOff>
      <xdr:row>57</xdr:row>
      <xdr:rowOff>135156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126283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89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27201</xdr:rowOff>
    </xdr:from>
    <xdr:to>
      <xdr:col>41</xdr:col>
      <xdr:colOff>101600</xdr:colOff>
      <xdr:row>57</xdr:row>
      <xdr:rowOff>128801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119928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89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135063</xdr:rowOff>
    </xdr:from>
    <xdr:to>
      <xdr:col>36</xdr:col>
      <xdr:colOff>165100</xdr:colOff>
      <xdr:row>57</xdr:row>
      <xdr:rowOff>65213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56340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2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15332</xdr:rowOff>
    </xdr:from>
    <xdr:to>
      <xdr:col>55</xdr:col>
      <xdr:colOff>0</xdr:colOff>
      <xdr:row>78</xdr:row>
      <xdr:rowOff>139119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88432"/>
          <a:ext cx="838200" cy="1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15332</xdr:rowOff>
    </xdr:from>
    <xdr:to>
      <xdr:col>50</xdr:col>
      <xdr:colOff>114300</xdr:colOff>
      <xdr:row>78</xdr:row>
      <xdr:rowOff>92425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88432"/>
          <a:ext cx="889000" cy="7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10376</xdr:rowOff>
    </xdr:from>
    <xdr:to>
      <xdr:col>45</xdr:col>
      <xdr:colOff>177800</xdr:colOff>
      <xdr:row>78</xdr:row>
      <xdr:rowOff>92425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3476"/>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6468</xdr:rowOff>
    </xdr:from>
    <xdr:to>
      <xdr:col>41</xdr:col>
      <xdr:colOff>50800</xdr:colOff>
      <xdr:row>78</xdr:row>
      <xdr:rowOff>10376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79568"/>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88319</xdr:rowOff>
    </xdr:from>
    <xdr:to>
      <xdr:col>55</xdr:col>
      <xdr:colOff>50800</xdr:colOff>
      <xdr:row>79</xdr:row>
      <xdr:rowOff>18469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3246</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7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135982</xdr:rowOff>
    </xdr:from>
    <xdr:to>
      <xdr:col>50</xdr:col>
      <xdr:colOff>165100</xdr:colOff>
      <xdr:row>78</xdr:row>
      <xdr:rowOff>66132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57259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4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41625</xdr:rowOff>
    </xdr:from>
    <xdr:to>
      <xdr:col>46</xdr:col>
      <xdr:colOff>38100</xdr:colOff>
      <xdr:row>78</xdr:row>
      <xdr:rowOff>143225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134352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0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131026</xdr:rowOff>
    </xdr:from>
    <xdr:to>
      <xdr:col>41</xdr:col>
      <xdr:colOff>101600</xdr:colOff>
      <xdr:row>78</xdr:row>
      <xdr:rowOff>61176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127118</xdr:rowOff>
    </xdr:from>
    <xdr:to>
      <xdr:col>36</xdr:col>
      <xdr:colOff>165100</xdr:colOff>
      <xdr:row>78</xdr:row>
      <xdr:rowOff>57268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48395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155645</xdr:rowOff>
    </xdr:from>
    <xdr:to>
      <xdr:col>55</xdr:col>
      <xdr:colOff>0</xdr:colOff>
      <xdr:row>95</xdr:row>
      <xdr:rowOff>79959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71945"/>
          <a:ext cx="838200" cy="9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79959</xdr:rowOff>
    </xdr:from>
    <xdr:to>
      <xdr:col>50</xdr:col>
      <xdr:colOff>114300</xdr:colOff>
      <xdr:row>96</xdr:row>
      <xdr:rowOff>127546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67709"/>
          <a:ext cx="889000" cy="2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127546</xdr:rowOff>
    </xdr:from>
    <xdr:to>
      <xdr:col>45</xdr:col>
      <xdr:colOff>177800</xdr:colOff>
      <xdr:row>96</xdr:row>
      <xdr:rowOff>170386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86746"/>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85038</xdr:rowOff>
    </xdr:from>
    <xdr:to>
      <xdr:col>41</xdr:col>
      <xdr:colOff>50800</xdr:colOff>
      <xdr:row>96</xdr:row>
      <xdr:rowOff>170386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44238"/>
          <a:ext cx="889000" cy="8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104845</xdr:rowOff>
    </xdr:from>
    <xdr:to>
      <xdr:col>55</xdr:col>
      <xdr:colOff>50800</xdr:colOff>
      <xdr:row>95</xdr:row>
      <xdr:rowOff>34995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127722</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7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29159</xdr:rowOff>
    </xdr:from>
    <xdr:to>
      <xdr:col>50</xdr:col>
      <xdr:colOff>165100</xdr:colOff>
      <xdr:row>95</xdr:row>
      <xdr:rowOff>130759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147286</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0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76746</xdr:rowOff>
    </xdr:from>
    <xdr:to>
      <xdr:col>46</xdr:col>
      <xdr:colOff>38100</xdr:colOff>
      <xdr:row>97</xdr:row>
      <xdr:rowOff>6896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23423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1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119586</xdr:rowOff>
    </xdr:from>
    <xdr:to>
      <xdr:col>41</xdr:col>
      <xdr:colOff>101600</xdr:colOff>
      <xdr:row>97</xdr:row>
      <xdr:rowOff>49736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40863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7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34238</xdr:rowOff>
    </xdr:from>
    <xdr:to>
      <xdr:col>36</xdr:col>
      <xdr:colOff>165100</xdr:colOff>
      <xdr:row>96</xdr:row>
      <xdr:rowOff>135838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152365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26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53533</xdr:rowOff>
    </xdr:from>
    <xdr:to>
      <xdr:col>85</xdr:col>
      <xdr:colOff>127000</xdr:colOff>
      <xdr:row>38</xdr:row>
      <xdr:rowOff>52618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225733"/>
          <a:ext cx="8382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57793</xdr:rowOff>
    </xdr:from>
    <xdr:to>
      <xdr:col>81</xdr:col>
      <xdr:colOff>50800</xdr:colOff>
      <xdr:row>36</xdr:row>
      <xdr:rowOff>53533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5544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112382</xdr:rowOff>
    </xdr:from>
    <xdr:to>
      <xdr:col>76</xdr:col>
      <xdr:colOff>114300</xdr:colOff>
      <xdr:row>32</xdr:row>
      <xdr:rowOff>57793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427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112382</xdr:rowOff>
    </xdr:from>
    <xdr:to>
      <xdr:col>71</xdr:col>
      <xdr:colOff>177800</xdr:colOff>
      <xdr:row>36</xdr:row>
      <xdr:rowOff>94201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427332"/>
          <a:ext cx="889000" cy="8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1818</xdr:rowOff>
    </xdr:from>
    <xdr:to>
      <xdr:col>85</xdr:col>
      <xdr:colOff>177800</xdr:colOff>
      <xdr:row>38</xdr:row>
      <xdr:rowOff>103418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1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24695</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2733</xdr:rowOff>
    </xdr:from>
    <xdr:to>
      <xdr:col>81</xdr:col>
      <xdr:colOff>101600</xdr:colOff>
      <xdr:row>36</xdr:row>
      <xdr:rowOff>104333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17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120860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9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6993</xdr:rowOff>
    </xdr:from>
    <xdr:to>
      <xdr:col>76</xdr:col>
      <xdr:colOff>165100</xdr:colOff>
      <xdr:row>32</xdr:row>
      <xdr:rowOff>108593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5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125120</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26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61582</xdr:rowOff>
    </xdr:from>
    <xdr:to>
      <xdr:col>72</xdr:col>
      <xdr:colOff>38100</xdr:colOff>
      <xdr:row>31</xdr:row>
      <xdr:rowOff>163182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3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8259</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515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43401</xdr:rowOff>
    </xdr:from>
    <xdr:to>
      <xdr:col>67</xdr:col>
      <xdr:colOff>101600</xdr:colOff>
      <xdr:row>36</xdr:row>
      <xdr:rowOff>145001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161528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59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79620</xdr:rowOff>
    </xdr:from>
    <xdr:to>
      <xdr:col>85</xdr:col>
      <xdr:colOff>127000</xdr:colOff>
      <xdr:row>77</xdr:row>
      <xdr:rowOff>97010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281270"/>
          <a:ext cx="8382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79620</xdr:rowOff>
    </xdr:from>
    <xdr:to>
      <xdr:col>81</xdr:col>
      <xdr:colOff>50800</xdr:colOff>
      <xdr:row>77</xdr:row>
      <xdr:rowOff>94608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81270"/>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94608</xdr:rowOff>
    </xdr:from>
    <xdr:to>
      <xdr:col>76</xdr:col>
      <xdr:colOff>114300</xdr:colOff>
      <xdr:row>77</xdr:row>
      <xdr:rowOff>105727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96258"/>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105727</xdr:rowOff>
    </xdr:from>
    <xdr:to>
      <xdr:col>71</xdr:col>
      <xdr:colOff>177800</xdr:colOff>
      <xdr:row>77</xdr:row>
      <xdr:rowOff>139802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07377"/>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46210</xdr:rowOff>
    </xdr:from>
    <xdr:to>
      <xdr:col>85</xdr:col>
      <xdr:colOff>177800</xdr:colOff>
      <xdr:row>77</xdr:row>
      <xdr:rowOff>147810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24637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2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28820</xdr:rowOff>
    </xdr:from>
    <xdr:to>
      <xdr:col>81</xdr:col>
      <xdr:colOff>101600</xdr:colOff>
      <xdr:row>77</xdr:row>
      <xdr:rowOff>130420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121547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43808</xdr:rowOff>
    </xdr:from>
    <xdr:to>
      <xdr:col>76</xdr:col>
      <xdr:colOff>165100</xdr:colOff>
      <xdr:row>77</xdr:row>
      <xdr:rowOff>145408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136535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54927</xdr:rowOff>
    </xdr:from>
    <xdr:to>
      <xdr:col>72</xdr:col>
      <xdr:colOff>38100</xdr:colOff>
      <xdr:row>77</xdr:row>
      <xdr:rowOff>156527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147654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4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89002</xdr:rowOff>
    </xdr:from>
    <xdr:to>
      <xdr:col>67</xdr:col>
      <xdr:colOff>101600</xdr:colOff>
      <xdr:row>78</xdr:row>
      <xdr:rowOff>19152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9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43680</xdr:rowOff>
    </xdr:from>
    <xdr:to>
      <xdr:col>85</xdr:col>
      <xdr:colOff>127000</xdr:colOff>
      <xdr:row>98</xdr:row>
      <xdr:rowOff>111784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5780"/>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43680</xdr:rowOff>
    </xdr:from>
    <xdr:to>
      <xdr:col>81</xdr:col>
      <xdr:colOff>50800</xdr:colOff>
      <xdr:row>98</xdr:row>
      <xdr:rowOff>117994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45780"/>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27986</xdr:rowOff>
    </xdr:from>
    <xdr:to>
      <xdr:col>76</xdr:col>
      <xdr:colOff>114300</xdr:colOff>
      <xdr:row>98</xdr:row>
      <xdr:rowOff>117994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30086"/>
          <a:ext cx="889000" cy="9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27986</xdr:rowOff>
    </xdr:from>
    <xdr:to>
      <xdr:col>71</xdr:col>
      <xdr:colOff>177800</xdr:colOff>
      <xdr:row>98</xdr:row>
      <xdr:rowOff>70727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30086"/>
          <a:ext cx="889000" cy="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60984</xdr:rowOff>
    </xdr:from>
    <xdr:to>
      <xdr:col>85</xdr:col>
      <xdr:colOff>177800</xdr:colOff>
      <xdr:row>98</xdr:row>
      <xdr:rowOff>162584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147361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164330</xdr:rowOff>
    </xdr:from>
    <xdr:to>
      <xdr:col>81</xdr:col>
      <xdr:colOff>101600</xdr:colOff>
      <xdr:row>98</xdr:row>
      <xdr:rowOff>94480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85607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67194</xdr:rowOff>
    </xdr:from>
    <xdr:to>
      <xdr:col>76</xdr:col>
      <xdr:colOff>165100</xdr:colOff>
      <xdr:row>98</xdr:row>
      <xdr:rowOff>168794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159921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148636</xdr:rowOff>
    </xdr:from>
    <xdr:to>
      <xdr:col>72</xdr:col>
      <xdr:colOff>38100</xdr:colOff>
      <xdr:row>98</xdr:row>
      <xdr:rowOff>78786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69913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19927</xdr:rowOff>
    </xdr:from>
    <xdr:to>
      <xdr:col>67</xdr:col>
      <xdr:colOff>101600</xdr:colOff>
      <xdr:row>98</xdr:row>
      <xdr:rowOff>121527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112654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29820</xdr:rowOff>
    </xdr:from>
    <xdr:to>
      <xdr:col>116</xdr:col>
      <xdr:colOff>63500</xdr:colOff>
      <xdr:row>59</xdr:row>
      <xdr:rowOff>30924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5370"/>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29820</xdr:rowOff>
    </xdr:from>
    <xdr:to>
      <xdr:col>111</xdr:col>
      <xdr:colOff>177800</xdr:colOff>
      <xdr:row>59</xdr:row>
      <xdr:rowOff>31629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45370"/>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31629</xdr:rowOff>
    </xdr:from>
    <xdr:to>
      <xdr:col>107</xdr:col>
      <xdr:colOff>50800</xdr:colOff>
      <xdr:row>59</xdr:row>
      <xdr:rowOff>34811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47179"/>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34811</xdr:rowOff>
    </xdr:from>
    <xdr:to>
      <xdr:col>102</xdr:col>
      <xdr:colOff>114300</xdr:colOff>
      <xdr:row>59</xdr:row>
      <xdr:rowOff>35534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150361"/>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151574</xdr:rowOff>
    </xdr:from>
    <xdr:to>
      <xdr:col>116</xdr:col>
      <xdr:colOff>114300</xdr:colOff>
      <xdr:row>59</xdr:row>
      <xdr:rowOff>81724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66501</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1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150470</xdr:rowOff>
    </xdr:from>
    <xdr:to>
      <xdr:col>112</xdr:col>
      <xdr:colOff>38100</xdr:colOff>
      <xdr:row>59</xdr:row>
      <xdr:rowOff>80620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71747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152279</xdr:rowOff>
    </xdr:from>
    <xdr:to>
      <xdr:col>107</xdr:col>
      <xdr:colOff>101600</xdr:colOff>
      <xdr:row>59</xdr:row>
      <xdr:rowOff>82429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73556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8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155461</xdr:rowOff>
    </xdr:from>
    <xdr:to>
      <xdr:col>102</xdr:col>
      <xdr:colOff>165100</xdr:colOff>
      <xdr:row>59</xdr:row>
      <xdr:rowOff>85611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76738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156184</xdr:rowOff>
    </xdr:from>
    <xdr:to>
      <xdr:col>98</xdr:col>
      <xdr:colOff>38100</xdr:colOff>
      <xdr:row>59</xdr:row>
      <xdr:rowOff>86334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77461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9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63302</xdr:rowOff>
    </xdr:from>
    <xdr:to>
      <xdr:col>116</xdr:col>
      <xdr:colOff>63500</xdr:colOff>
      <xdr:row>75</xdr:row>
      <xdr:rowOff>80028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922052"/>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63096</xdr:rowOff>
    </xdr:from>
    <xdr:to>
      <xdr:col>111</xdr:col>
      <xdr:colOff>177800</xdr:colOff>
      <xdr:row>75</xdr:row>
      <xdr:rowOff>63302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921846"/>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63096</xdr:rowOff>
    </xdr:from>
    <xdr:to>
      <xdr:col>107</xdr:col>
      <xdr:colOff>50800</xdr:colOff>
      <xdr:row>75</xdr:row>
      <xdr:rowOff>104282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21846"/>
          <a:ext cx="8890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68849</xdr:rowOff>
    </xdr:from>
    <xdr:to>
      <xdr:col>102</xdr:col>
      <xdr:colOff>114300</xdr:colOff>
      <xdr:row>75</xdr:row>
      <xdr:rowOff>104282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92759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29228</xdr:rowOff>
    </xdr:from>
    <xdr:to>
      <xdr:col>116</xdr:col>
      <xdr:colOff>114300</xdr:colOff>
      <xdr:row>75</xdr:row>
      <xdr:rowOff>130828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52105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12502</xdr:rowOff>
    </xdr:from>
    <xdr:to>
      <xdr:col>112</xdr:col>
      <xdr:colOff>38100</xdr:colOff>
      <xdr:row>75</xdr:row>
      <xdr:rowOff>114102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130629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12296</xdr:rowOff>
    </xdr:from>
    <xdr:to>
      <xdr:col>107</xdr:col>
      <xdr:colOff>101600</xdr:colOff>
      <xdr:row>75</xdr:row>
      <xdr:rowOff>113896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130423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53482</xdr:rowOff>
    </xdr:from>
    <xdr:to>
      <xdr:col>102</xdr:col>
      <xdr:colOff>165100</xdr:colOff>
      <xdr:row>75</xdr:row>
      <xdr:rowOff>155082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18049</xdr:rowOff>
    </xdr:from>
    <xdr:to>
      <xdr:col>98</xdr:col>
      <xdr:colOff>38100</xdr:colOff>
      <xdr:row>75</xdr:row>
      <xdr:rowOff>119649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136176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類似団体平均値と比較して金額が上回っているのは、災害復旧事業費、維持補修費、普通建設事業費（更新整備）及び繰出金である。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元年台風１９号による被害に係る災害復旧費が一段落したため減少傾向ではあるが、近年夏の豪雨等による災害復旧費が発生していることもあり、今後も類似団体平均値は上回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維持補修費・普通建設事業費（更新整備）・繰出金（上下水道事業に係る）については、老朽化した公共施設や道路・橋りょうの整備に係る費用が増加していることによる。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群馬県嬬恋村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9,117
8,828
337.58
8,679,971
7,878,742
617,903
4,594,255
6,210,709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132588</xdr:rowOff>
    </xdr:from>
    <xdr:to>
      <xdr:col>24</xdr:col>
      <xdr:colOff>63500</xdr:colOff>
      <xdr:row>37</xdr:row>
      <xdr:rowOff>148336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76238"/>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111506</xdr:rowOff>
    </xdr:from>
    <xdr:to>
      <xdr:col>19</xdr:col>
      <xdr:colOff>177800</xdr:colOff>
      <xdr:row>37</xdr:row>
      <xdr:rowOff>132588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55156"/>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100711</xdr:rowOff>
    </xdr:from>
    <xdr:to>
      <xdr:col>15</xdr:col>
      <xdr:colOff>50800</xdr:colOff>
      <xdr:row>37</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44361"/>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100711</xdr:rowOff>
    </xdr:from>
    <xdr:to>
      <xdr:col>10</xdr:col>
      <xdr:colOff>114300</xdr:colOff>
      <xdr:row>37</xdr:row>
      <xdr:rowOff>159258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44361"/>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97536</xdr:rowOff>
    </xdr:from>
    <xdr:to>
      <xdr:col>24</xdr:col>
      <xdr:colOff>114300</xdr:colOff>
      <xdr:row>38</xdr:row>
      <xdr:rowOff>27686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75963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81788</xdr:rowOff>
    </xdr:from>
    <xdr:to>
      <xdr:col>20</xdr:col>
      <xdr:colOff>38100</xdr:colOff>
      <xdr:row>38</xdr:row>
      <xdr:rowOff>11938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60706</xdr:rowOff>
    </xdr:from>
    <xdr:to>
      <xdr:col>15</xdr:col>
      <xdr:colOff>101600</xdr:colOff>
      <xdr:row>37</xdr:row>
      <xdr:rowOff>162306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49911</xdr:rowOff>
    </xdr:from>
    <xdr:to>
      <xdr:col>10</xdr:col>
      <xdr:colOff>165100</xdr:colOff>
      <xdr:row>37</xdr:row>
      <xdr:rowOff>151511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142638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108458</xdr:rowOff>
    </xdr:from>
    <xdr:to>
      <xdr:col>6</xdr:col>
      <xdr:colOff>38100</xdr:colOff>
      <xdr:row>38</xdr:row>
      <xdr:rowOff>38608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29735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21772</xdr:rowOff>
    </xdr:from>
    <xdr:to>
      <xdr:col>24</xdr:col>
      <xdr:colOff>63500</xdr:colOff>
      <xdr:row>58</xdr:row>
      <xdr:rowOff>49247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5872"/>
          <a:ext cx="838200" cy="2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21772</xdr:rowOff>
    </xdr:from>
    <xdr:to>
      <xdr:col>19</xdr:col>
      <xdr:colOff>177800</xdr:colOff>
      <xdr:row>58</xdr:row>
      <xdr:rowOff>83258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65872"/>
          <a:ext cx="889000" cy="6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57352</xdr:rowOff>
    </xdr:from>
    <xdr:to>
      <xdr:col>15</xdr:col>
      <xdr:colOff>50800</xdr:colOff>
      <xdr:row>58</xdr:row>
      <xdr:rowOff>83258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0002"/>
          <a:ext cx="889000" cy="19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57352</xdr:rowOff>
    </xdr:from>
    <xdr:to>
      <xdr:col>10</xdr:col>
      <xdr:colOff>114300</xdr:colOff>
      <xdr:row>58</xdr:row>
      <xdr:rowOff>75101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0002"/>
          <a:ext cx="889000" cy="18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169897</xdr:rowOff>
    </xdr:from>
    <xdr:to>
      <xdr:col>24</xdr:col>
      <xdr:colOff>114300</xdr:colOff>
      <xdr:row>58</xdr:row>
      <xdr:rowOff>100047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84824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5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142422</xdr:rowOff>
    </xdr:from>
    <xdr:to>
      <xdr:col>20</xdr:col>
      <xdr:colOff>38100</xdr:colOff>
      <xdr:row>58</xdr:row>
      <xdr:rowOff>72572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32458</xdr:rowOff>
    </xdr:from>
    <xdr:to>
      <xdr:col>15</xdr:col>
      <xdr:colOff>101600</xdr:colOff>
      <xdr:row>58</xdr:row>
      <xdr:rowOff>134058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125185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6552</xdr:rowOff>
    </xdr:from>
    <xdr:to>
      <xdr:col>10</xdr:col>
      <xdr:colOff>165100</xdr:colOff>
      <xdr:row>57</xdr:row>
      <xdr:rowOff>108152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99279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7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24301</xdr:rowOff>
    </xdr:from>
    <xdr:to>
      <xdr:col>6</xdr:col>
      <xdr:colOff>38100</xdr:colOff>
      <xdr:row>58</xdr:row>
      <xdr:rowOff>125901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117028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135612</xdr:rowOff>
    </xdr:from>
    <xdr:to>
      <xdr:col>24</xdr:col>
      <xdr:colOff>63500</xdr:colOff>
      <xdr:row>77</xdr:row>
      <xdr:rowOff>154952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37262"/>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80159</xdr:rowOff>
    </xdr:from>
    <xdr:to>
      <xdr:col>19</xdr:col>
      <xdr:colOff>177800</xdr:colOff>
      <xdr:row>77</xdr:row>
      <xdr:rowOff>154952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81809"/>
          <a:ext cx="889000" cy="7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80159</xdr:rowOff>
    </xdr:from>
    <xdr:to>
      <xdr:col>15</xdr:col>
      <xdr:colOff>50800</xdr:colOff>
      <xdr:row>78</xdr:row>
      <xdr:rowOff>53042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81809"/>
          <a:ext cx="889000" cy="1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53042</xdr:rowOff>
    </xdr:from>
    <xdr:to>
      <xdr:col>10</xdr:col>
      <xdr:colOff>114300</xdr:colOff>
      <xdr:row>78</xdr:row>
      <xdr:rowOff>64660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6142"/>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84812</xdr:rowOff>
    </xdr:from>
    <xdr:to>
      <xdr:col>24</xdr:col>
      <xdr:colOff>114300</xdr:colOff>
      <xdr:row>78</xdr:row>
      <xdr:rowOff>14962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171189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104152</xdr:rowOff>
    </xdr:from>
    <xdr:to>
      <xdr:col>20</xdr:col>
      <xdr:colOff>38100</xdr:colOff>
      <xdr:row>78</xdr:row>
      <xdr:rowOff>34302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29359</xdr:rowOff>
    </xdr:from>
    <xdr:to>
      <xdr:col>15</xdr:col>
      <xdr:colOff>101600</xdr:colOff>
      <xdr:row>77</xdr:row>
      <xdr:rowOff>130959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2242</xdr:rowOff>
    </xdr:from>
    <xdr:to>
      <xdr:col>10</xdr:col>
      <xdr:colOff>165100</xdr:colOff>
      <xdr:row>78</xdr:row>
      <xdr:rowOff>103842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94969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13860</xdr:rowOff>
    </xdr:from>
    <xdr:to>
      <xdr:col>6</xdr:col>
      <xdr:colOff>38100</xdr:colOff>
      <xdr:row>78</xdr:row>
      <xdr:rowOff>115460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106587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122205</xdr:rowOff>
    </xdr:from>
    <xdr:to>
      <xdr:col>24</xdr:col>
      <xdr:colOff>63500</xdr:colOff>
      <xdr:row>97</xdr:row>
      <xdr:rowOff>137044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2855"/>
          <a:ext cx="8382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136328</xdr:rowOff>
    </xdr:from>
    <xdr:to>
      <xdr:col>19</xdr:col>
      <xdr:colOff>177800</xdr:colOff>
      <xdr:row>97</xdr:row>
      <xdr:rowOff>137044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66978"/>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136328</xdr:rowOff>
    </xdr:from>
    <xdr:to>
      <xdr:col>15</xdr:col>
      <xdr:colOff>50800</xdr:colOff>
      <xdr:row>98</xdr:row>
      <xdr:rowOff>8358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66978"/>
          <a:ext cx="889000" cy="4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8358</xdr:rowOff>
    </xdr:from>
    <xdr:to>
      <xdr:col>10</xdr:col>
      <xdr:colOff>114300</xdr:colOff>
      <xdr:row>98</xdr:row>
      <xdr:rowOff>19403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10458"/>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71405</xdr:rowOff>
    </xdr:from>
    <xdr:to>
      <xdr:col>24</xdr:col>
      <xdr:colOff>114300</xdr:colOff>
      <xdr:row>98</xdr:row>
      <xdr:rowOff>1555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157782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86244</xdr:rowOff>
    </xdr:from>
    <xdr:to>
      <xdr:col>20</xdr:col>
      <xdr:colOff>38100</xdr:colOff>
      <xdr:row>98</xdr:row>
      <xdr:rowOff>16394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85528</xdr:rowOff>
    </xdr:from>
    <xdr:to>
      <xdr:col>15</xdr:col>
      <xdr:colOff>101600</xdr:colOff>
      <xdr:row>98</xdr:row>
      <xdr:rowOff>15678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129008</xdr:rowOff>
    </xdr:from>
    <xdr:to>
      <xdr:col>10</xdr:col>
      <xdr:colOff>165100</xdr:colOff>
      <xdr:row>98</xdr:row>
      <xdr:rowOff>59158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50285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140053</xdr:rowOff>
    </xdr:from>
    <xdr:to>
      <xdr:col>6</xdr:col>
      <xdr:colOff>38100</xdr:colOff>
      <xdr:row>98</xdr:row>
      <xdr:rowOff>70203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61330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6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12446</xdr:rowOff>
    </xdr:from>
    <xdr:to>
      <xdr:col>55</xdr:col>
      <xdr:colOff>0</xdr:colOff>
      <xdr:row>39</xdr:row>
      <xdr:rowOff>13018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9899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12446</xdr:rowOff>
    </xdr:from>
    <xdr:to>
      <xdr:col>50</xdr:col>
      <xdr:colOff>114300</xdr:colOff>
      <xdr:row>39</xdr:row>
      <xdr:rowOff>12446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98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12446</xdr:rowOff>
    </xdr:from>
    <xdr:to>
      <xdr:col>45</xdr:col>
      <xdr:colOff>177800</xdr:colOff>
      <xdr:row>39</xdr:row>
      <xdr:rowOff>12827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989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12827</xdr:rowOff>
    </xdr:from>
    <xdr:to>
      <xdr:col>41</xdr:col>
      <xdr:colOff>50800</xdr:colOff>
      <xdr:row>39</xdr:row>
      <xdr:rowOff>13208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993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133668</xdr:rowOff>
    </xdr:from>
    <xdr:to>
      <xdr:col>55</xdr:col>
      <xdr:colOff>50800</xdr:colOff>
      <xdr:row>39</xdr:row>
      <xdr:rowOff>63818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133096</xdr:rowOff>
    </xdr:from>
    <xdr:to>
      <xdr:col>50</xdr:col>
      <xdr:colOff>165100</xdr:colOff>
      <xdr:row>39</xdr:row>
      <xdr:rowOff>63246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54373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133096</xdr:rowOff>
    </xdr:from>
    <xdr:to>
      <xdr:col>46</xdr:col>
      <xdr:colOff>38100</xdr:colOff>
      <xdr:row>39</xdr:row>
      <xdr:rowOff>63246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54373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0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133477</xdr:rowOff>
    </xdr:from>
    <xdr:to>
      <xdr:col>41</xdr:col>
      <xdr:colOff>101600</xdr:colOff>
      <xdr:row>39</xdr:row>
      <xdr:rowOff>63627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54754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41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133858</xdr:rowOff>
    </xdr:from>
    <xdr:to>
      <xdr:col>36</xdr:col>
      <xdr:colOff>165100</xdr:colOff>
      <xdr:row>39</xdr:row>
      <xdr:rowOff>64008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55135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41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21555</xdr:rowOff>
    </xdr:from>
    <xdr:to>
      <xdr:col>55</xdr:col>
      <xdr:colOff>0</xdr:colOff>
      <xdr:row>56</xdr:row>
      <xdr:rowOff>78668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22755"/>
          <a:ext cx="8382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21555</xdr:rowOff>
    </xdr:from>
    <xdr:to>
      <xdr:col>50</xdr:col>
      <xdr:colOff>114300</xdr:colOff>
      <xdr:row>56</xdr:row>
      <xdr:rowOff>132590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2755"/>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50377</xdr:rowOff>
    </xdr:from>
    <xdr:to>
      <xdr:col>45</xdr:col>
      <xdr:colOff>177800</xdr:colOff>
      <xdr:row>56</xdr:row>
      <xdr:rowOff>132590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1577"/>
          <a:ext cx="889000" cy="8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50377</xdr:rowOff>
    </xdr:from>
    <xdr:to>
      <xdr:col>41</xdr:col>
      <xdr:colOff>50800</xdr:colOff>
      <xdr:row>56</xdr:row>
      <xdr:rowOff>171210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51577"/>
          <a:ext cx="889000" cy="12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27868</xdr:rowOff>
    </xdr:from>
    <xdr:to>
      <xdr:col>55</xdr:col>
      <xdr:colOff>50800</xdr:colOff>
      <xdr:row>56</xdr:row>
      <xdr:rowOff>129468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6295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142205</xdr:rowOff>
    </xdr:from>
    <xdr:to>
      <xdr:col>50</xdr:col>
      <xdr:colOff>165100</xdr:colOff>
      <xdr:row>56</xdr:row>
      <xdr:rowOff>72355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63482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81790</xdr:rowOff>
    </xdr:from>
    <xdr:to>
      <xdr:col>46</xdr:col>
      <xdr:colOff>38100</xdr:colOff>
      <xdr:row>57</xdr:row>
      <xdr:rowOff>11940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171027</xdr:rowOff>
    </xdr:from>
    <xdr:to>
      <xdr:col>41</xdr:col>
      <xdr:colOff>101600</xdr:colOff>
      <xdr:row>56</xdr:row>
      <xdr:rowOff>101177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9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120410</xdr:rowOff>
    </xdr:from>
    <xdr:to>
      <xdr:col>36</xdr:col>
      <xdr:colOff>165100</xdr:colOff>
      <xdr:row>57</xdr:row>
      <xdr:rowOff>50560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41687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46673</xdr:rowOff>
    </xdr:from>
    <xdr:to>
      <xdr:col>55</xdr:col>
      <xdr:colOff>0</xdr:colOff>
      <xdr:row>77</xdr:row>
      <xdr:rowOff>154738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48323"/>
          <a:ext cx="838200" cy="10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46673</xdr:rowOff>
    </xdr:from>
    <xdr:to>
      <xdr:col>50</xdr:col>
      <xdr:colOff>114300</xdr:colOff>
      <xdr:row>78</xdr:row>
      <xdr:rowOff>2431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48323"/>
          <a:ext cx="889000" cy="12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141401</xdr:rowOff>
    </xdr:from>
    <xdr:to>
      <xdr:col>45</xdr:col>
      <xdr:colOff>177800</xdr:colOff>
      <xdr:row>78</xdr:row>
      <xdr:rowOff>2431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3051"/>
          <a:ext cx="8890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141401</xdr:rowOff>
    </xdr:from>
    <xdr:to>
      <xdr:col>41</xdr:col>
      <xdr:colOff>50800</xdr:colOff>
      <xdr:row>78</xdr:row>
      <xdr:rowOff>38261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3051"/>
          <a:ext cx="889000" cy="6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103938</xdr:rowOff>
    </xdr:from>
    <xdr:to>
      <xdr:col>55</xdr:col>
      <xdr:colOff>50800</xdr:colOff>
      <xdr:row>78</xdr:row>
      <xdr:rowOff>34088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82365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167323</xdr:rowOff>
    </xdr:from>
    <xdr:to>
      <xdr:col>50</xdr:col>
      <xdr:colOff>165100</xdr:colOff>
      <xdr:row>77</xdr:row>
      <xdr:rowOff>97473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114000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123081</xdr:rowOff>
    </xdr:from>
    <xdr:to>
      <xdr:col>46</xdr:col>
      <xdr:colOff>38100</xdr:colOff>
      <xdr:row>78</xdr:row>
      <xdr:rowOff>53231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44358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90601</xdr:rowOff>
    </xdr:from>
    <xdr:to>
      <xdr:col>41</xdr:col>
      <xdr:colOff>101600</xdr:colOff>
      <xdr:row>78</xdr:row>
      <xdr:rowOff>20751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158911</xdr:rowOff>
    </xdr:from>
    <xdr:to>
      <xdr:col>36</xdr:col>
      <xdr:colOff>165100</xdr:colOff>
      <xdr:row>78</xdr:row>
      <xdr:rowOff>89061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80188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58575</xdr:rowOff>
    </xdr:from>
    <xdr:to>
      <xdr:col>55</xdr:col>
      <xdr:colOff>0</xdr:colOff>
      <xdr:row>95</xdr:row>
      <xdr:rowOff>94785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46325"/>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94785</xdr:rowOff>
    </xdr:from>
    <xdr:to>
      <xdr:col>50</xdr:col>
      <xdr:colOff>114300</xdr:colOff>
      <xdr:row>95</xdr:row>
      <xdr:rowOff>97075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82535"/>
          <a:ext cx="8890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97075</xdr:rowOff>
    </xdr:from>
    <xdr:to>
      <xdr:col>45</xdr:col>
      <xdr:colOff>177800</xdr:colOff>
      <xdr:row>96</xdr:row>
      <xdr:rowOff>63897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84825"/>
          <a:ext cx="889000" cy="1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135041</xdr:rowOff>
    </xdr:from>
    <xdr:to>
      <xdr:col>41</xdr:col>
      <xdr:colOff>50800</xdr:colOff>
      <xdr:row>96</xdr:row>
      <xdr:rowOff>63897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22791"/>
          <a:ext cx="889000" cy="10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7775</xdr:rowOff>
    </xdr:from>
    <xdr:to>
      <xdr:col>55</xdr:col>
      <xdr:colOff>50800</xdr:colOff>
      <xdr:row>95</xdr:row>
      <xdr:rowOff>109375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30652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4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43985</xdr:rowOff>
    </xdr:from>
    <xdr:to>
      <xdr:col>50</xdr:col>
      <xdr:colOff>165100</xdr:colOff>
      <xdr:row>95</xdr:row>
      <xdr:rowOff>145585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3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162112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0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46275</xdr:rowOff>
    </xdr:from>
    <xdr:to>
      <xdr:col>46</xdr:col>
      <xdr:colOff>38100</xdr:colOff>
      <xdr:row>95</xdr:row>
      <xdr:rowOff>147875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164402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13097</xdr:rowOff>
    </xdr:from>
    <xdr:to>
      <xdr:col>41</xdr:col>
      <xdr:colOff>101600</xdr:colOff>
      <xdr:row>96</xdr:row>
      <xdr:rowOff>114697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84241</xdr:rowOff>
    </xdr:from>
    <xdr:to>
      <xdr:col>36</xdr:col>
      <xdr:colOff>165100</xdr:colOff>
      <xdr:row>96</xdr:row>
      <xdr:rowOff>14391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7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30918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4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30103</xdr:rowOff>
    </xdr:from>
    <xdr:to>
      <xdr:col>85</xdr:col>
      <xdr:colOff>127000</xdr:colOff>
      <xdr:row>38</xdr:row>
      <xdr:rowOff>42333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4520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164862</xdr:rowOff>
    </xdr:from>
    <xdr:to>
      <xdr:col>81</xdr:col>
      <xdr:colOff>50800</xdr:colOff>
      <xdr:row>38</xdr:row>
      <xdr:rowOff>30103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0851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104512</xdr:rowOff>
    </xdr:from>
    <xdr:to>
      <xdr:col>76</xdr:col>
      <xdr:colOff>114300</xdr:colOff>
      <xdr:row>37</xdr:row>
      <xdr:rowOff>164862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48162"/>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23130</xdr:rowOff>
    </xdr:from>
    <xdr:to>
      <xdr:col>71</xdr:col>
      <xdr:colOff>177800</xdr:colOff>
      <xdr:row>37</xdr:row>
      <xdr:rowOff>104512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66780"/>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162983</xdr:rowOff>
    </xdr:from>
    <xdr:to>
      <xdr:col>85</xdr:col>
      <xdr:colOff>177800</xdr:colOff>
      <xdr:row>38</xdr:row>
      <xdr:rowOff>93133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141410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150753</xdr:rowOff>
    </xdr:from>
    <xdr:to>
      <xdr:col>81</xdr:col>
      <xdr:colOff>101600</xdr:colOff>
      <xdr:row>38</xdr:row>
      <xdr:rowOff>80903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9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72030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114062</xdr:rowOff>
    </xdr:from>
    <xdr:to>
      <xdr:col>76</xdr:col>
      <xdr:colOff>165100</xdr:colOff>
      <xdr:row>38</xdr:row>
      <xdr:rowOff>44213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7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35339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5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53712</xdr:rowOff>
    </xdr:from>
    <xdr:to>
      <xdr:col>72</xdr:col>
      <xdr:colOff>38100</xdr:colOff>
      <xdr:row>37</xdr:row>
      <xdr:rowOff>155312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146439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143780</xdr:rowOff>
    </xdr:from>
    <xdr:to>
      <xdr:col>67</xdr:col>
      <xdr:colOff>101600</xdr:colOff>
      <xdr:row>37</xdr:row>
      <xdr:rowOff>73930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65057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0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28585</xdr:rowOff>
    </xdr:from>
    <xdr:to>
      <xdr:col>85</xdr:col>
      <xdr:colOff>127000</xdr:colOff>
      <xdr:row>56</xdr:row>
      <xdr:rowOff>69775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29785"/>
          <a:ext cx="838200" cy="4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28585</xdr:rowOff>
    </xdr:from>
    <xdr:to>
      <xdr:col>81</xdr:col>
      <xdr:colOff>50800</xdr:colOff>
      <xdr:row>57</xdr:row>
      <xdr:rowOff>44058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29785"/>
          <a:ext cx="889000" cy="18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8343</xdr:rowOff>
    </xdr:from>
    <xdr:to>
      <xdr:col>76</xdr:col>
      <xdr:colOff>114300</xdr:colOff>
      <xdr:row>57</xdr:row>
      <xdr:rowOff>44058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80993"/>
          <a:ext cx="889000" cy="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164656</xdr:rowOff>
    </xdr:from>
    <xdr:to>
      <xdr:col>71</xdr:col>
      <xdr:colOff>177800</xdr:colOff>
      <xdr:row>57</xdr:row>
      <xdr:rowOff>8343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65856"/>
          <a:ext cx="8890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18975</xdr:rowOff>
    </xdr:from>
    <xdr:to>
      <xdr:col>85</xdr:col>
      <xdr:colOff>177800</xdr:colOff>
      <xdr:row>56</xdr:row>
      <xdr:rowOff>120575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41852</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7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149235</xdr:rowOff>
    </xdr:from>
    <xdr:to>
      <xdr:col>81</xdr:col>
      <xdr:colOff>101600</xdr:colOff>
      <xdr:row>56</xdr:row>
      <xdr:rowOff>79385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95912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164708</xdr:rowOff>
    </xdr:from>
    <xdr:to>
      <xdr:col>76</xdr:col>
      <xdr:colOff>165100</xdr:colOff>
      <xdr:row>57</xdr:row>
      <xdr:rowOff>94858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85985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128993</xdr:rowOff>
    </xdr:from>
    <xdr:to>
      <xdr:col>72</xdr:col>
      <xdr:colOff>38100</xdr:colOff>
      <xdr:row>57</xdr:row>
      <xdr:rowOff>59143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50270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113856</xdr:rowOff>
    </xdr:from>
    <xdr:to>
      <xdr:col>67</xdr:col>
      <xdr:colOff>101600</xdr:colOff>
      <xdr:row>57</xdr:row>
      <xdr:rowOff>44006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60533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9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53533</xdr:rowOff>
    </xdr:from>
    <xdr:to>
      <xdr:col>85</xdr:col>
      <xdr:colOff>127000</xdr:colOff>
      <xdr:row>78</xdr:row>
      <xdr:rowOff>52618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083733"/>
          <a:ext cx="838200" cy="34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57793</xdr:rowOff>
    </xdr:from>
    <xdr:to>
      <xdr:col>81</xdr:col>
      <xdr:colOff>50800</xdr:colOff>
      <xdr:row>76</xdr:row>
      <xdr:rowOff>53533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402193"/>
          <a:ext cx="889000" cy="68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112382</xdr:rowOff>
    </xdr:from>
    <xdr:to>
      <xdr:col>76</xdr:col>
      <xdr:colOff>114300</xdr:colOff>
      <xdr:row>72</xdr:row>
      <xdr:rowOff>57793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285332"/>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112382</xdr:rowOff>
    </xdr:from>
    <xdr:to>
      <xdr:col>71</xdr:col>
      <xdr:colOff>177800</xdr:colOff>
      <xdr:row>76</xdr:row>
      <xdr:rowOff>94200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285332"/>
          <a:ext cx="889000" cy="8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1818</xdr:rowOff>
    </xdr:from>
    <xdr:to>
      <xdr:col>85</xdr:col>
      <xdr:colOff>177800</xdr:colOff>
      <xdr:row>78</xdr:row>
      <xdr:rowOff>103418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24695</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2733</xdr:rowOff>
    </xdr:from>
    <xdr:to>
      <xdr:col>81</xdr:col>
      <xdr:colOff>101600</xdr:colOff>
      <xdr:row>76</xdr:row>
      <xdr:rowOff>104333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3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120860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80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6993</xdr:rowOff>
    </xdr:from>
    <xdr:to>
      <xdr:col>76</xdr:col>
      <xdr:colOff>165100</xdr:colOff>
      <xdr:row>72</xdr:row>
      <xdr:rowOff>108593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125120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61582</xdr:rowOff>
    </xdr:from>
    <xdr:to>
      <xdr:col>72</xdr:col>
      <xdr:colOff>38100</xdr:colOff>
      <xdr:row>71</xdr:row>
      <xdr:rowOff>163182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2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8259</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00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43400</xdr:rowOff>
    </xdr:from>
    <xdr:to>
      <xdr:col>67</xdr:col>
      <xdr:colOff>101600</xdr:colOff>
      <xdr:row>76</xdr:row>
      <xdr:rowOff>145000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0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161528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79620</xdr:rowOff>
    </xdr:from>
    <xdr:to>
      <xdr:col>85</xdr:col>
      <xdr:colOff>127000</xdr:colOff>
      <xdr:row>97</xdr:row>
      <xdr:rowOff>97010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10270"/>
          <a:ext cx="8382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79620</xdr:rowOff>
    </xdr:from>
    <xdr:to>
      <xdr:col>81</xdr:col>
      <xdr:colOff>50800</xdr:colOff>
      <xdr:row>97</xdr:row>
      <xdr:rowOff>94608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270"/>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94608</xdr:rowOff>
    </xdr:from>
    <xdr:to>
      <xdr:col>76</xdr:col>
      <xdr:colOff>114300</xdr:colOff>
      <xdr:row>97</xdr:row>
      <xdr:rowOff>105727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5258"/>
          <a:ext cx="889000" cy="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105727</xdr:rowOff>
    </xdr:from>
    <xdr:to>
      <xdr:col>71</xdr:col>
      <xdr:colOff>177800</xdr:colOff>
      <xdr:row>97</xdr:row>
      <xdr:rowOff>139802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36377"/>
          <a:ext cx="889000" cy="3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46210</xdr:rowOff>
    </xdr:from>
    <xdr:to>
      <xdr:col>85</xdr:col>
      <xdr:colOff>177800</xdr:colOff>
      <xdr:row>97</xdr:row>
      <xdr:rowOff>147810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24637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28820</xdr:rowOff>
    </xdr:from>
    <xdr:to>
      <xdr:col>81</xdr:col>
      <xdr:colOff>101600</xdr:colOff>
      <xdr:row>97</xdr:row>
      <xdr:rowOff>130420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121547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43808</xdr:rowOff>
    </xdr:from>
    <xdr:to>
      <xdr:col>76</xdr:col>
      <xdr:colOff>165100</xdr:colOff>
      <xdr:row>97</xdr:row>
      <xdr:rowOff>145408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136535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54927</xdr:rowOff>
    </xdr:from>
    <xdr:to>
      <xdr:col>72</xdr:col>
      <xdr:colOff>38100</xdr:colOff>
      <xdr:row>97</xdr:row>
      <xdr:rowOff>156527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147654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7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89002</xdr:rowOff>
    </xdr:from>
    <xdr:to>
      <xdr:col>67</xdr:col>
      <xdr:colOff>101600</xdr:colOff>
      <xdr:row>98</xdr:row>
      <xdr:rowOff>19152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類似団体平均値と比較すると、土木費・教育費・災害復旧費が上回っている状況である。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土木費については、村道の補修や改良に係る費用及び除雪費用が増加傾向にあり、教育費については、大型教育関係施設の建設を行っている影響が大きい。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また、災害復旧費については、例年夏の豪雨災害に対応するため、費用が大きくなっている。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上記以外の項目については、概ね類似団体と比較して低い状況で推移していることから、今後も引き続きコスト削減や事務の効率化に努めていく。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令和５年度については、財源不足に対応するため、財政調整基金を取り崩したことにより、標準財政規模に対する基金残高比は</a:t>
          </a:r>
          <a:r>
            <a:rPr kumimoji="1" lang="en-US" altLang="ja-JP" sz="1400">
              <a:latin typeface="ＭＳ ゴシック" pitchFamily="49" charset="-128"/>
              <a:ea typeface="ＭＳ ゴシック" pitchFamily="49" charset="-128"/>
            </a:rPr>
            <a:t>13.79</a:t>
          </a:r>
          <a:r>
            <a:rPr kumimoji="1" lang="ja-JP" altLang="en-US" sz="1400">
              <a:latin typeface="ＭＳ ゴシック" pitchFamily="49" charset="-128"/>
              <a:ea typeface="ＭＳ ゴシック" pitchFamily="49" charset="-128"/>
            </a:rPr>
            <a:t>ポイント減少し、実質収支額比は</a:t>
          </a:r>
          <a:r>
            <a:rPr kumimoji="1" lang="en-US" altLang="ja-JP" sz="1400">
              <a:latin typeface="ＭＳ ゴシック" pitchFamily="49" charset="-128"/>
              <a:ea typeface="ＭＳ ゴシック" pitchFamily="49" charset="-128"/>
            </a:rPr>
            <a:t>13.22</a:t>
          </a:r>
          <a:r>
            <a:rPr kumimoji="1" lang="ja-JP" altLang="en-US" sz="1400">
              <a:latin typeface="ＭＳ ゴシック" pitchFamily="49" charset="-128"/>
              <a:ea typeface="ＭＳ ゴシック" pitchFamily="49" charset="-128"/>
            </a:rPr>
            <a:t>ポイントが増加しているところである。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財政調整基金については一定額を確保できるよう、財源の確保と歳出抑制を行っていく。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群馬県嬬恋村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一般会計、特別会計、企業会計において、実質収支額及び資金余剰額は黒字のため連結赤字額は生じていない。</a:t>
          </a:r>
        </a:p>
        <a:p>
          <a:r>
            <a:rPr kumimoji="1" lang="ja-JP" altLang="en-US" sz="1400">
              <a:latin typeface="ＭＳ ゴシック" pitchFamily="49" charset="-128"/>
              <a:ea typeface="ＭＳ ゴシック" pitchFamily="49" charset="-128"/>
            </a:rPr>
            <a:t>　今後の社会保障費の増加、インフラ整備における公共投資の必要性を勘案しながら、様々な事業展開と事業の効率化、省力化を高め適切な受益者負担となるよう健全財政を推進していく必要がある。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8679971</v>
      </c>
      <c r="BO4" s="371"/>
      <c r="BP4" s="371"/>
      <c r="BQ4" s="371"/>
      <c r="BR4" s="371"/>
      <c r="BS4" s="371"/>
      <c r="BT4" s="371"/>
      <c r="BU4" s="372"/>
      <c r="BV4" s="370">
        <v>9105482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13.4</v>
      </c>
      <c r="CU4" s="377"/>
      <c r="CV4" s="377"/>
      <c r="CW4" s="377"/>
      <c r="CX4" s="377"/>
      <c r="CY4" s="377"/>
      <c r="CZ4" s="377"/>
      <c r="DA4" s="378"/>
      <c r="DB4" s="376">
        <v>0.2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7878742</v>
      </c>
      <c r="BO5" s="408"/>
      <c r="BP5" s="408"/>
      <c r="BQ5" s="408"/>
      <c r="BR5" s="408"/>
      <c r="BS5" s="408"/>
      <c r="BT5" s="408"/>
      <c r="BU5" s="409"/>
      <c r="BV5" s="407">
        <v>8827415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v>
      </c>
      <c r="CU5" s="405"/>
      <c r="CV5" s="405"/>
      <c r="CW5" s="405"/>
      <c r="CX5" s="405"/>
      <c r="CY5" s="405"/>
      <c r="CZ5" s="405"/>
      <c r="DA5" s="406"/>
      <c r="DB5" s="404">
        <v>90.9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801229</v>
      </c>
      <c r="BO6" s="408"/>
      <c r="BP6" s="408"/>
      <c r="BQ6" s="408"/>
      <c r="BR6" s="408"/>
      <c r="BS6" s="408"/>
      <c r="BT6" s="408"/>
      <c r="BU6" s="409"/>
      <c r="BV6" s="407">
        <v>278067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92.2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183326</v>
      </c>
      <c r="BO7" s="408"/>
      <c r="BP7" s="408"/>
      <c r="BQ7" s="408"/>
      <c r="BR7" s="408"/>
      <c r="BS7" s="408"/>
      <c r="BT7" s="408"/>
      <c r="BU7" s="409"/>
      <c r="BV7" s="407">
        <v>267065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4594255</v>
      </c>
      <c r="CU7" s="408"/>
      <c r="CV7" s="408"/>
      <c r="CW7" s="408"/>
      <c r="CX7" s="408"/>
      <c r="CY7" s="408"/>
      <c r="CZ7" s="408"/>
      <c r="DA7" s="409"/>
      <c r="DB7" s="407">
        <v>4690882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617903</v>
      </c>
      <c r="BO8" s="408"/>
      <c r="BP8" s="408"/>
      <c r="BQ8" s="408"/>
      <c r="BR8" s="408"/>
      <c r="BS8" s="408"/>
      <c r="BT8" s="408"/>
      <c r="BU8" s="409"/>
      <c r="BV8" s="407">
        <v>11002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0.43</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8850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606901</v>
      </c>
      <c r="BO9" s="408"/>
      <c r="BP9" s="408"/>
      <c r="BQ9" s="408"/>
      <c r="BR9" s="408"/>
      <c r="BS9" s="408"/>
      <c r="BT9" s="408"/>
      <c r="BU9" s="409"/>
      <c r="BV9" s="407">
        <v>-278662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12.8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9780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5777</v>
      </c>
      <c r="BO10" s="408"/>
      <c r="BP10" s="408"/>
      <c r="BQ10" s="408"/>
      <c r="BR10" s="408"/>
      <c r="BS10" s="408"/>
      <c r="BT10" s="408"/>
      <c r="BU10" s="409"/>
      <c r="BV10" s="407">
        <v>150032</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9117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675000</v>
      </c>
      <c r="BO12" s="408"/>
      <c r="BP12" s="408"/>
      <c r="BQ12" s="408"/>
      <c r="BR12" s="408"/>
      <c r="BS12" s="408"/>
      <c r="BT12" s="408"/>
      <c r="BU12" s="409"/>
      <c r="BV12" s="407">
        <v>125000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8828</v>
      </c>
      <c r="S13" s="492"/>
      <c r="T13" s="492"/>
      <c r="U13" s="492"/>
      <c r="V13" s="493"/>
      <c r="W13" s="423" t="s">
        <v>131</v>
      </c>
      <c r="X13" s="424"/>
      <c r="Y13" s="424"/>
      <c r="Z13" s="424"/>
      <c r="AA13" s="424"/>
      <c r="AB13" s="414"/>
      <c r="AC13" s="458">
        <v>1627</v>
      </c>
      <c r="AD13" s="459"/>
      <c r="AE13" s="459"/>
      <c r="AF13" s="459"/>
      <c r="AG13" s="501"/>
      <c r="AH13" s="458">
        <v>1880</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-62322</v>
      </c>
      <c r="BO13" s="408"/>
      <c r="BP13" s="408"/>
      <c r="BQ13" s="408"/>
      <c r="BR13" s="408"/>
      <c r="BS13" s="408"/>
      <c r="BT13" s="408"/>
      <c r="BU13" s="409"/>
      <c r="BV13" s="407">
        <v>-253630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10.7</v>
      </c>
      <c r="CU13" s="405"/>
      <c r="CV13" s="405"/>
      <c r="CW13" s="405"/>
      <c r="CX13" s="405"/>
      <c r="CY13" s="405"/>
      <c r="CZ13" s="405"/>
      <c r="DA13" s="406"/>
      <c r="DB13" s="404">
        <v>10.5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9174</v>
      </c>
      <c r="S14" s="492"/>
      <c r="T14" s="492"/>
      <c r="U14" s="492"/>
      <c r="V14" s="493"/>
      <c r="W14" s="397"/>
      <c r="X14" s="398"/>
      <c r="Y14" s="398"/>
      <c r="Z14" s="398"/>
      <c r="AA14" s="398"/>
      <c r="AB14" s="387"/>
      <c r="AC14" s="494">
        <v>32.5</v>
      </c>
      <c r="AD14" s="495"/>
      <c r="AE14" s="495"/>
      <c r="AF14" s="495"/>
      <c r="AG14" s="496"/>
      <c r="AH14" s="494">
        <v>33.1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8947</v>
      </c>
      <c r="S15" s="492"/>
      <c r="T15" s="492"/>
      <c r="U15" s="492"/>
      <c r="V15" s="493"/>
      <c r="W15" s="423" t="s">
        <v>137</v>
      </c>
      <c r="X15" s="424"/>
      <c r="Y15" s="424"/>
      <c r="Z15" s="424"/>
      <c r="AA15" s="424"/>
      <c r="AB15" s="414"/>
      <c r="AC15" s="458">
        <v>543</v>
      </c>
      <c r="AD15" s="459"/>
      <c r="AE15" s="459"/>
      <c r="AF15" s="459"/>
      <c r="AG15" s="501"/>
      <c r="AH15" s="458">
        <v>578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1717207</v>
      </c>
      <c r="BO15" s="371"/>
      <c r="BP15" s="371"/>
      <c r="BQ15" s="371"/>
      <c r="BR15" s="371"/>
      <c r="BS15" s="371"/>
      <c r="BT15" s="371"/>
      <c r="BU15" s="372"/>
      <c r="BV15" s="370">
        <v>1747709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10.8</v>
      </c>
      <c r="AD16" s="495"/>
      <c r="AE16" s="495"/>
      <c r="AF16" s="495"/>
      <c r="AG16" s="496"/>
      <c r="AH16" s="494">
        <v>10.199999999999999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4112272</v>
      </c>
      <c r="BO16" s="408"/>
      <c r="BP16" s="408"/>
      <c r="BQ16" s="408"/>
      <c r="BR16" s="408"/>
      <c r="BS16" s="408"/>
      <c r="BT16" s="408"/>
      <c r="BU16" s="409"/>
      <c r="BV16" s="407">
        <v>4094616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2842</v>
      </c>
      <c r="AD17" s="459"/>
      <c r="AE17" s="459"/>
      <c r="AF17" s="459"/>
      <c r="AG17" s="501"/>
      <c r="AH17" s="458">
        <v>3227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2169414</v>
      </c>
      <c r="BO17" s="408"/>
      <c r="BP17" s="408"/>
      <c r="BQ17" s="408"/>
      <c r="BR17" s="408"/>
      <c r="BS17" s="408"/>
      <c r="BT17" s="408"/>
      <c r="BU17" s="409"/>
      <c r="BV17" s="407">
        <v>2278888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337.58</v>
      </c>
      <c r="M18" s="531"/>
      <c r="N18" s="531"/>
      <c r="O18" s="531"/>
      <c r="P18" s="531"/>
      <c r="Q18" s="531"/>
      <c r="R18" s="532"/>
      <c r="S18" s="532"/>
      <c r="T18" s="532"/>
      <c r="U18" s="532"/>
      <c r="V18" s="533"/>
      <c r="W18" s="425"/>
      <c r="X18" s="426"/>
      <c r="Y18" s="426"/>
      <c r="Z18" s="426"/>
      <c r="AA18" s="426"/>
      <c r="AB18" s="417"/>
      <c r="AC18" s="534">
        <v>56.7</v>
      </c>
      <c r="AD18" s="535"/>
      <c r="AE18" s="535"/>
      <c r="AF18" s="535"/>
      <c r="AG18" s="536"/>
      <c r="AH18" s="534">
        <v>56.8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4298207</v>
      </c>
      <c r="BO18" s="408"/>
      <c r="BP18" s="408"/>
      <c r="BQ18" s="408"/>
      <c r="BR18" s="408"/>
      <c r="BS18" s="408"/>
      <c r="BT18" s="408"/>
      <c r="BU18" s="409"/>
      <c r="BV18" s="407">
        <v>4351771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6045431</v>
      </c>
      <c r="BO19" s="408"/>
      <c r="BP19" s="408"/>
      <c r="BQ19" s="408"/>
      <c r="BR19" s="408"/>
      <c r="BS19" s="408"/>
      <c r="BT19" s="408"/>
      <c r="BU19" s="409"/>
      <c r="BV19" s="407">
        <v>5808920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3532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6210709</v>
      </c>
      <c r="BO22" s="371"/>
      <c r="BP22" s="371"/>
      <c r="BQ22" s="371"/>
      <c r="BR22" s="371"/>
      <c r="BS22" s="371"/>
      <c r="BT22" s="371"/>
      <c r="BU22" s="372"/>
      <c r="BV22" s="370">
        <v>6223067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5844273</v>
      </c>
      <c r="BO23" s="408"/>
      <c r="BP23" s="408"/>
      <c r="BQ23" s="408"/>
      <c r="BR23" s="408"/>
      <c r="BS23" s="408"/>
      <c r="BT23" s="408"/>
      <c r="BU23" s="409"/>
      <c r="BV23" s="407">
        <v>5901366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7100</v>
      </c>
      <c r="R24" s="459"/>
      <c r="S24" s="459"/>
      <c r="T24" s="459"/>
      <c r="U24" s="459"/>
      <c r="V24" s="501"/>
      <c r="W24" s="553"/>
      <c r="X24" s="554"/>
      <c r="Y24" s="555"/>
      <c r="Z24" s="457" t="s">
        <v>162</v>
      </c>
      <c r="AA24" s="437"/>
      <c r="AB24" s="437"/>
      <c r="AC24" s="437"/>
      <c r="AD24" s="437"/>
      <c r="AE24" s="437"/>
      <c r="AF24" s="437"/>
      <c r="AG24" s="438"/>
      <c r="AH24" s="458">
        <v>105</v>
      </c>
      <c r="AI24" s="459"/>
      <c r="AJ24" s="459"/>
      <c r="AK24" s="459"/>
      <c r="AL24" s="501"/>
      <c r="AM24" s="458">
        <v>310695</v>
      </c>
      <c r="AN24" s="459"/>
      <c r="AO24" s="459"/>
      <c r="AP24" s="459"/>
      <c r="AQ24" s="459"/>
      <c r="AR24" s="501"/>
      <c r="AS24" s="458">
        <v>2959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3679861</v>
      </c>
      <c r="BO24" s="408"/>
      <c r="BP24" s="408"/>
      <c r="BQ24" s="408"/>
      <c r="BR24" s="408"/>
      <c r="BS24" s="408"/>
      <c r="BT24" s="408"/>
      <c r="BU24" s="409"/>
      <c r="BV24" s="407">
        <v>3460453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5820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3620</v>
      </c>
      <c r="BO25" s="371"/>
      <c r="BP25" s="371"/>
      <c r="BQ25" s="371"/>
      <c r="BR25" s="371"/>
      <c r="BS25" s="371"/>
      <c r="BT25" s="371"/>
      <c r="BU25" s="372"/>
      <c r="BV25" s="370">
        <v>4939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5460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v>17</v>
      </c>
      <c r="AI27" s="459"/>
      <c r="AJ27" s="459"/>
      <c r="AK27" s="459"/>
      <c r="AL27" s="501"/>
      <c r="AM27" s="458">
        <v>47056</v>
      </c>
      <c r="AN27" s="459"/>
      <c r="AO27" s="459"/>
      <c r="AP27" s="459"/>
      <c r="AQ27" s="459"/>
      <c r="AR27" s="501"/>
      <c r="AS27" s="458">
        <v>2768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1069658</v>
      </c>
      <c r="BO28" s="371"/>
      <c r="BP28" s="371"/>
      <c r="BQ28" s="371"/>
      <c r="BR28" s="371"/>
      <c r="BS28" s="371"/>
      <c r="BT28" s="371"/>
      <c r="BU28" s="372"/>
      <c r="BV28" s="370">
        <v>1738881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122</v>
      </c>
      <c r="AI29" s="459"/>
      <c r="AJ29" s="459"/>
      <c r="AK29" s="459"/>
      <c r="AL29" s="501"/>
      <c r="AM29" s="458">
        <v>357751</v>
      </c>
      <c r="AN29" s="459"/>
      <c r="AO29" s="459"/>
      <c r="AP29" s="459"/>
      <c r="AQ29" s="459"/>
      <c r="AR29" s="501"/>
      <c r="AS29" s="458">
        <v>2932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7970</v>
      </c>
      <c r="BO29" s="408"/>
      <c r="BP29" s="408"/>
      <c r="BQ29" s="408"/>
      <c r="BR29" s="408"/>
      <c r="BS29" s="408"/>
      <c r="BT29" s="408"/>
      <c r="BU29" s="409"/>
      <c r="BV29" s="407">
        <v>7970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2026450</v>
      </c>
      <c r="BO30" s="527"/>
      <c r="BP30" s="527"/>
      <c r="BQ30" s="527"/>
      <c r="BR30" s="527"/>
      <c r="BS30" s="527"/>
      <c r="BT30" s="527"/>
      <c r="BU30" s="528"/>
      <c r="BV30" s="526">
        <v>2328099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上水道事業会計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吾妻広域町村圏振興整備組合（一般会計）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IF('各会計、関係団体の財政状況及び健全化判断比率'!B35="","",'各会計、関係団体の財政状況及び健全化判断比率'!B35)</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吾妻広域町村圏振興整備組合（病院事業）</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介護保険特別会計（介護事業勘定）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IF('各会計、関係団体の財政状況及び健全化判断比率'!B36="","",'各会計、関係団体の財政状況及び健全化判断比率'!B36)</f>
        <v>農業集落排水事業特別会計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西吾妻衛生施設組合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介護保険特別会計（介護サービス勘定）</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西吾妻環境衛生施設組合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後期高齢者医療特別会計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群馬県後期高齢者医療広域連合（一般会計）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群馬県後期高齢者医療広域連合（事業会計）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群馬県市町村総合事務組合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群馬県市町村会館管理組合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西吾妻福祉病院組合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吾妻環境施設組合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cZVQkOcpw7v7gIMVtjQWjYMBEvhYHGQBrhY9MiFNw7B1Mgxa8UcLaWlYxMqLq+8M+S9IjSjHEyrELZF7IOe0g==" saltValue="ctf+zGdqkaUZJ6ra187r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13.66</v>
      </c>
      <c r="G34" s="33">
        <v>13.48</v>
      </c>
      <c r="H34" s="33">
        <v>12.25</v>
      </c>
      <c r="I34" s="33">
        <v>12.67</v>
      </c>
      <c r="J34" s="34">
        <v>13.86</v>
      </c>
      <c r="K34" s="22"/>
      <c r="L34" s="22"/>
      <c r="M34" s="22"/>
      <c r="N34" s="22"/>
      <c r="O34" s="22"/>
      <c r="P34" s="22"/>
    </row>
    <row r="35" spans="1:16" ht="39" customHeight="1" x14ac:dyDescent="0.15">
      <c r="A35" s="22"/>
      <c r="B35" s="35"/>
      <c r="C35" s="1145" t="s">
        <v>538</v>
      </c>
      <c r="D35" s="1146"/>
      <c r="E35" s="1147"/>
      <c r="F35" s="36">
        <v>9.8699999999999992</v>
      </c>
      <c r="G35" s="37">
        <v>0.32</v>
      </c>
      <c r="H35" s="37">
        <v>6.13</v>
      </c>
      <c r="I35" s="37">
        <v>0.23</v>
      </c>
      <c r="J35" s="38">
        <v>13.44</v>
      </c>
      <c r="K35" s="22"/>
      <c r="L35" s="22"/>
      <c r="M35" s="22"/>
      <c r="N35" s="22"/>
      <c r="O35" s="22"/>
      <c r="P35" s="22"/>
    </row>
    <row r="36" spans="1:16" ht="39" customHeight="1" x14ac:dyDescent="0.15">
      <c r="A36" s="22"/>
      <c r="B36" s="35"/>
      <c r="C36" s="1145" t="s">
        <v>539</v>
      </c>
      <c r="D36" s="1146"/>
      <c r="E36" s="1147"/>
      <c r="F36" s="36">
        <v>3.21</v>
      </c>
      <c r="G36" s="37">
        <v>1.95</v>
      </c>
      <c r="H36" s="37">
        <v>2.34</v>
      </c>
      <c r="I36" s="37">
        <v>2.44</v>
      </c>
      <c r="J36" s="38">
        <v>2.02</v>
      </c>
      <c r="K36" s="22"/>
      <c r="L36" s="22"/>
      <c r="M36" s="22"/>
      <c r="N36" s="22"/>
      <c r="O36" s="22"/>
      <c r="P36" s="22"/>
    </row>
    <row r="37" spans="1:16" ht="39" customHeight="1" x14ac:dyDescent="0.15">
      <c r="A37" s="22"/>
      <c r="B37" s="35"/>
      <c r="C37" s="1145" t="s">
        <v>540</v>
      </c>
      <c r="D37" s="1146"/>
      <c r="E37" s="1147"/>
      <c r="F37" s="36">
        <v>0.16</v>
      </c>
      <c r="G37" s="37">
        <v>0.19</v>
      </c>
      <c r="H37" s="37">
        <v>0.16</v>
      </c>
      <c r="I37" s="37">
        <v>0.36</v>
      </c>
      <c r="J37" s="38">
        <v>1.88</v>
      </c>
      <c r="K37" s="22"/>
      <c r="L37" s="22"/>
      <c r="M37" s="22"/>
      <c r="N37" s="22"/>
      <c r="O37" s="22"/>
      <c r="P37" s="22"/>
    </row>
    <row r="38" spans="1:16" ht="39" customHeight="1" x14ac:dyDescent="0.15">
      <c r="A38" s="22"/>
      <c r="B38" s="35"/>
      <c r="C38" s="1145" t="s">
        <v>541</v>
      </c>
      <c r="D38" s="1146"/>
      <c r="E38" s="1147"/>
      <c r="F38" s="36">
        <v>1.18</v>
      </c>
      <c r="G38" s="37">
        <v>1.58</v>
      </c>
      <c r="H38" s="37">
        <v>2.52</v>
      </c>
      <c r="I38" s="37">
        <v>1.1499999999999999</v>
      </c>
      <c r="J38" s="38">
        <v>1.85</v>
      </c>
      <c r="K38" s="22"/>
      <c r="L38" s="22"/>
      <c r="M38" s="22"/>
      <c r="N38" s="22"/>
      <c r="O38" s="22"/>
      <c r="P38" s="22"/>
    </row>
    <row r="39" spans="1:16" ht="39" customHeight="1" x14ac:dyDescent="0.15">
      <c r="A39" s="22"/>
      <c r="B39" s="35"/>
      <c r="C39" s="1145" t="s">
        <v>542</v>
      </c>
      <c r="D39" s="1146"/>
      <c r="E39" s="1147"/>
      <c r="F39" s="36">
        <v>0.46</v>
      </c>
      <c r="G39" s="37">
        <v>0.41</v>
      </c>
      <c r="H39" s="37">
        <v>0.04</v>
      </c>
      <c r="I39" s="37">
        <v>0.28000000000000003</v>
      </c>
      <c r="J39" s="38">
        <v>0.28999999999999998</v>
      </c>
      <c r="K39" s="22"/>
      <c r="L39" s="22"/>
      <c r="M39" s="22"/>
      <c r="N39" s="22"/>
      <c r="O39" s="22"/>
      <c r="P39" s="22"/>
    </row>
    <row r="40" spans="1:16" ht="39" customHeight="1" x14ac:dyDescent="0.15">
      <c r="A40" s="22"/>
      <c r="B40" s="35"/>
      <c r="C40" s="1145" t="s">
        <v>543</v>
      </c>
      <c r="D40" s="1146"/>
      <c r="E40" s="1147"/>
      <c r="F40" s="36">
        <v>0.21</v>
      </c>
      <c r="G40" s="37">
        <v>0.16</v>
      </c>
      <c r="H40" s="37">
        <v>0.14000000000000001</v>
      </c>
      <c r="I40" s="37">
        <v>0.35</v>
      </c>
      <c r="J40" s="38">
        <v>0.17</v>
      </c>
      <c r="K40" s="22"/>
      <c r="L40" s="22"/>
      <c r="M40" s="22"/>
      <c r="N40" s="22"/>
      <c r="O40" s="22"/>
      <c r="P40" s="22"/>
    </row>
    <row r="41" spans="1:16" ht="39" customHeight="1" x14ac:dyDescent="0.15">
      <c r="A41" s="22"/>
      <c r="B41" s="35"/>
      <c r="C41" s="1145" t="s">
        <v>544</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ippnYkgwj37HBUNR94beUVzMSmjdcI+tlbY/IGqgHt4+n5OdBXYQhyMHrnMPzkRtCLyen0tCcE+ka7qZ1gpyA==" saltValue="RUKXgZknbpvHTEZIRbBU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election activeCell="E2" sqref="E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618</v>
      </c>
      <c r="L45" s="60">
        <v>696</v>
      </c>
      <c r="M45" s="60">
        <v>714</v>
      </c>
      <c r="N45" s="60">
        <v>741</v>
      </c>
      <c r="O45" s="61">
        <v>695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355</v>
      </c>
      <c r="L48" s="64">
        <v>325</v>
      </c>
      <c r="M48" s="64">
        <v>341</v>
      </c>
      <c r="N48" s="64">
        <v>343</v>
      </c>
      <c r="O48" s="65">
        <v>314</v>
      </c>
      <c r="P48" s="48"/>
      <c r="Q48" s="48"/>
      <c r="R48" s="48"/>
      <c r="S48" s="48"/>
      <c r="T48" s="48"/>
      <c r="U48" s="48"/>
    </row>
    <row r="49" spans="1:21" ht="30.75" customHeight="1" x14ac:dyDescent="0.15">
      <c r="A49" s="48"/>
      <c r="B49" s="1155"/>
      <c r="C49" s="1156"/>
      <c r="D49" s="62"/>
      <c r="E49" s="1161" t="s">
        <v>14</v>
      </c>
      <c r="F49" s="1161"/>
      <c r="G49" s="1161"/>
      <c r="H49" s="1161"/>
      <c r="I49" s="1161"/>
      <c r="J49" s="1162"/>
      <c r="K49" s="63">
        <v>70</v>
      </c>
      <c r="L49" s="64">
        <v>73</v>
      </c>
      <c r="M49" s="64">
        <v>81</v>
      </c>
      <c r="N49" s="64">
        <v>71</v>
      </c>
      <c r="O49" s="65">
        <v>83</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1</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719</v>
      </c>
      <c r="L52" s="64">
        <v>737</v>
      </c>
      <c r="M52" s="64">
        <v>714</v>
      </c>
      <c r="N52" s="64">
        <v>701</v>
      </c>
      <c r="O52" s="65">
        <v>686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327</v>
      </c>
      <c r="L53" s="69">
        <v>358</v>
      </c>
      <c r="M53" s="69">
        <v>423</v>
      </c>
      <c r="N53" s="69">
        <v>455</v>
      </c>
      <c r="O53" s="70">
        <v>407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N5EMvyd5VC110+7Ufbv19AW1hbSrzqznMuvwkXuYw+3+ie0GZ36BBdlyI8NU8eWtzOvIoERYCsZSbqAzOLz1w==" saltValue="ynvIZYQFBhykNb8KcXKf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55">
        <v>6193</v>
      </c>
      <c r="J41" s="356">
        <v>6177</v>
      </c>
      <c r="K41" s="356">
        <v>6143</v>
      </c>
      <c r="L41" s="356">
        <v>6223</v>
      </c>
      <c r="M41" s="357">
        <v>6211</v>
      </c>
    </row>
    <row r="42" spans="2:13" ht="27.75" customHeight="1" x14ac:dyDescent="0.15">
      <c r="B42" s="1186"/>
      <c r="C42" s="1187"/>
      <c r="D42" s="106"/>
      <c r="E42" s="1192" t="s">
        <v>32</v>
      </c>
      <c r="F42" s="1192"/>
      <c r="G42" s="1192"/>
      <c r="H42" s="1193"/>
      <c r="I42" s="358">
        <v>7</v>
      </c>
      <c r="J42" s="359">
        <v>6</v>
      </c>
      <c r="K42" s="359">
        <v>5</v>
      </c>
      <c r="L42" s="359">
        <v>5</v>
      </c>
      <c r="M42" s="360">
        <v>1</v>
      </c>
    </row>
    <row r="43" spans="2:13" ht="27.75" customHeight="1" x14ac:dyDescent="0.15">
      <c r="B43" s="1186"/>
      <c r="C43" s="1187"/>
      <c r="D43" s="106"/>
      <c r="E43" s="1192" t="s">
        <v>33</v>
      </c>
      <c r="F43" s="1192"/>
      <c r="G43" s="1192"/>
      <c r="H43" s="1193"/>
      <c r="I43" s="358">
        <v>2370</v>
      </c>
      <c r="J43" s="359">
        <v>2092</v>
      </c>
      <c r="K43" s="359">
        <v>1430</v>
      </c>
      <c r="L43" s="359">
        <v>1722</v>
      </c>
      <c r="M43" s="360">
        <v>1330</v>
      </c>
    </row>
    <row r="44" spans="2:13" ht="27.75" customHeight="1" x14ac:dyDescent="0.15">
      <c r="B44" s="1186"/>
      <c r="C44" s="1187"/>
      <c r="D44" s="106"/>
      <c r="E44" s="1192" t="s">
        <v>34</v>
      </c>
      <c r="F44" s="1192"/>
      <c r="G44" s="1192"/>
      <c r="H44" s="1193"/>
      <c r="I44" s="358">
        <v>601</v>
      </c>
      <c r="J44" s="359">
        <v>650</v>
      </c>
      <c r="K44" s="359">
        <v>617</v>
      </c>
      <c r="L44" s="359">
        <v>567</v>
      </c>
      <c r="M44" s="360">
        <v>479</v>
      </c>
    </row>
    <row r="45" spans="2:13" ht="27.75" customHeight="1" x14ac:dyDescent="0.15">
      <c r="B45" s="1186"/>
      <c r="C45" s="1187"/>
      <c r="D45" s="106"/>
      <c r="E45" s="1192" t="s">
        <v>35</v>
      </c>
      <c r="F45" s="1192"/>
      <c r="G45" s="1192"/>
      <c r="H45" s="1193"/>
      <c r="I45" s="358">
        <v>1100</v>
      </c>
      <c r="J45" s="359">
        <v>968</v>
      </c>
      <c r="K45" s="359">
        <v>968</v>
      </c>
      <c r="L45" s="359">
        <v>907</v>
      </c>
      <c r="M45" s="360">
        <v>670</v>
      </c>
    </row>
    <row r="46" spans="2:13" ht="27.75" customHeight="1" x14ac:dyDescent="0.15">
      <c r="B46" s="1186"/>
      <c r="C46" s="1187"/>
      <c r="D46" s="107"/>
      <c r="E46" s="1192" t="s">
        <v>36</v>
      </c>
      <c r="F46" s="1192"/>
      <c r="G46" s="1192"/>
      <c r="H46" s="1193"/>
      <c r="I46" s="358" t="s">
        <v>491</v>
      </c>
      <c r="J46" s="359" t="s">
        <v>491</v>
      </c>
      <c r="K46" s="359" t="s">
        <v>491</v>
      </c>
      <c r="L46" s="359" t="s">
        <v>491</v>
      </c>
      <c r="M46" s="360" t="s">
        <v>491</v>
      </c>
    </row>
    <row r="47" spans="2:13" ht="27.75" customHeight="1" x14ac:dyDescent="0.15">
      <c r="B47" s="1186"/>
      <c r="C47" s="1187"/>
      <c r="D47" s="108"/>
      <c r="E47" s="1194" t="s">
        <v>37</v>
      </c>
      <c r="F47" s="1195"/>
      <c r="G47" s="1195"/>
      <c r="H47" s="1196"/>
      <c r="I47" s="358" t="s">
        <v>491</v>
      </c>
      <c r="J47" s="359" t="s">
        <v>491</v>
      </c>
      <c r="K47" s="359" t="s">
        <v>491</v>
      </c>
      <c r="L47" s="359" t="s">
        <v>491</v>
      </c>
      <c r="M47" s="360" t="s">
        <v>491</v>
      </c>
    </row>
    <row r="48" spans="2:13" ht="27.75" customHeight="1" x14ac:dyDescent="0.15">
      <c r="B48" s="1186"/>
      <c r="C48" s="1187"/>
      <c r="D48" s="106"/>
      <c r="E48" s="1192" t="s">
        <v>38</v>
      </c>
      <c r="F48" s="1192"/>
      <c r="G48" s="1192"/>
      <c r="H48" s="1193"/>
      <c r="I48" s="358" t="s">
        <v>491</v>
      </c>
      <c r="J48" s="359" t="s">
        <v>491</v>
      </c>
      <c r="K48" s="359" t="s">
        <v>491</v>
      </c>
      <c r="L48" s="359" t="s">
        <v>491</v>
      </c>
      <c r="M48" s="360" t="s">
        <v>491</v>
      </c>
    </row>
    <row r="49" spans="2:13" ht="27.75" customHeight="1" x14ac:dyDescent="0.15">
      <c r="B49" s="1188"/>
      <c r="C49" s="1189"/>
      <c r="D49" s="106"/>
      <c r="E49" s="1192" t="s">
        <v>39</v>
      </c>
      <c r="F49" s="1192"/>
      <c r="G49" s="1192"/>
      <c r="H49" s="1193"/>
      <c r="I49" s="358" t="s">
        <v>491</v>
      </c>
      <c r="J49" s="359" t="s">
        <v>491</v>
      </c>
      <c r="K49" s="359" t="s">
        <v>491</v>
      </c>
      <c r="L49" s="359" t="s">
        <v>491</v>
      </c>
      <c r="M49" s="360" t="s">
        <v>491</v>
      </c>
    </row>
    <row r="50" spans="2:13" ht="27.75" customHeight="1" x14ac:dyDescent="0.15">
      <c r="B50" s="1197" t="s">
        <v>40</v>
      </c>
      <c r="C50" s="1198"/>
      <c r="D50" s="109"/>
      <c r="E50" s="1192" t="s">
        <v>41</v>
      </c>
      <c r="F50" s="1192"/>
      <c r="G50" s="1192"/>
      <c r="H50" s="1193"/>
      <c r="I50" s="358">
        <v>4319</v>
      </c>
      <c r="J50" s="359">
        <v>4575</v>
      </c>
      <c r="K50" s="359">
        <v>4633</v>
      </c>
      <c r="L50" s="359">
        <v>4929</v>
      </c>
      <c r="M50" s="360">
        <v>3895</v>
      </c>
    </row>
    <row r="51" spans="2:13" ht="27.75" customHeight="1" x14ac:dyDescent="0.15">
      <c r="B51" s="1186"/>
      <c r="C51" s="1187"/>
      <c r="D51" s="106"/>
      <c r="E51" s="1192" t="s">
        <v>42</v>
      </c>
      <c r="F51" s="1192"/>
      <c r="G51" s="1192"/>
      <c r="H51" s="1193"/>
      <c r="I51" s="358" t="s">
        <v>491</v>
      </c>
      <c r="J51" s="359" t="s">
        <v>491</v>
      </c>
      <c r="K51" s="359" t="s">
        <v>491</v>
      </c>
      <c r="L51" s="359" t="s">
        <v>491</v>
      </c>
      <c r="M51" s="360" t="s">
        <v>491</v>
      </c>
    </row>
    <row r="52" spans="2:13" ht="27.75" customHeight="1" x14ac:dyDescent="0.15">
      <c r="B52" s="1188"/>
      <c r="C52" s="1189"/>
      <c r="D52" s="106"/>
      <c r="E52" s="1192" t="s">
        <v>43</v>
      </c>
      <c r="F52" s="1192"/>
      <c r="G52" s="1192"/>
      <c r="H52" s="1193"/>
      <c r="I52" s="358">
        <v>6522</v>
      </c>
      <c r="J52" s="359">
        <v>6214</v>
      </c>
      <c r="K52" s="359">
        <v>6252</v>
      </c>
      <c r="L52" s="359">
        <v>5951</v>
      </c>
      <c r="M52" s="360">
        <v>5349</v>
      </c>
    </row>
    <row r="53" spans="2:13" ht="27.75" customHeight="1" thickBot="1" x14ac:dyDescent="0.2">
      <c r="B53" s="1199" t="s">
        <v>19</v>
      </c>
      <c r="C53" s="1200"/>
      <c r="D53" s="110"/>
      <c r="E53" s="1201" t="s">
        <v>44</v>
      </c>
      <c r="F53" s="1201"/>
      <c r="G53" s="1201"/>
      <c r="H53" s="1202"/>
      <c r="I53" s="361">
        <v>-570</v>
      </c>
      <c r="J53" s="362">
        <v>-896</v>
      </c>
      <c r="K53" s="362">
        <v>-1723</v>
      </c>
      <c r="L53" s="362">
        <v>-1457</v>
      </c>
      <c r="M53" s="363">
        <v>-553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5q0Vs7USMr5k19744UaH2WoaAX7IgjJWKIlIz4ADRejrAIYJ+tQGcPkyoP9/YiRw1+6CTYq90DwduTAqdEFWA==" saltValue="rPL7YjwIULe/BrIYteUT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1714</v>
      </c>
      <c r="G55" s="122">
        <v>1739</v>
      </c>
      <c r="H55" s="123">
        <v>1070</v>
      </c>
    </row>
    <row r="56" spans="2:8" ht="52.5" customHeight="1" x14ac:dyDescent="0.15">
      <c r="B56" s="124"/>
      <c r="C56" s="1213" t="s">
        <v>47</v>
      </c>
      <c r="D56" s="1213"/>
      <c r="E56" s="1214"/>
      <c r="F56" s="125">
        <v>8</v>
      </c>
      <c r="G56" s="125">
        <v>8</v>
      </c>
      <c r="H56" s="126">
        <v>8</v>
      </c>
    </row>
    <row r="57" spans="2:8" ht="53.25" customHeight="1" x14ac:dyDescent="0.15">
      <c r="B57" s="124"/>
      <c r="C57" s="1215" t="s">
        <v>48</v>
      </c>
      <c r="D57" s="1215"/>
      <c r="E57" s="1216"/>
      <c r="F57" s="127">
        <v>2203</v>
      </c>
      <c r="G57" s="127">
        <v>2328</v>
      </c>
      <c r="H57" s="128">
        <v>2026</v>
      </c>
    </row>
    <row r="58" spans="2:8" ht="45.75" customHeight="1" x14ac:dyDescent="0.15">
      <c r="B58" s="129"/>
      <c r="C58" s="1203" t="s">
        <v>563</v>
      </c>
      <c r="D58" s="1204"/>
      <c r="E58" s="1205"/>
      <c r="F58" s="130">
        <v>1411</v>
      </c>
      <c r="G58" s="130">
        <v>1405</v>
      </c>
      <c r="H58" s="131">
        <v>1402</v>
      </c>
    </row>
    <row r="59" spans="2:8" ht="45.75" customHeight="1" x14ac:dyDescent="0.15">
      <c r="B59" s="129"/>
      <c r="C59" s="1203" t="s">
        <v>564</v>
      </c>
      <c r="D59" s="1204"/>
      <c r="E59" s="1205"/>
      <c r="F59" s="130">
        <v>336</v>
      </c>
      <c r="G59" s="130">
        <v>461</v>
      </c>
      <c r="H59" s="131">
        <v>384</v>
      </c>
    </row>
    <row r="60" spans="2:8" ht="45.75" customHeight="1" x14ac:dyDescent="0.15">
      <c r="B60" s="129"/>
      <c r="C60" s="1203" t="s">
        <v>565</v>
      </c>
      <c r="D60" s="1204"/>
      <c r="E60" s="1205"/>
      <c r="F60" s="130">
        <v>432</v>
      </c>
      <c r="G60" s="130">
        <v>432</v>
      </c>
      <c r="H60" s="131">
        <v>226</v>
      </c>
    </row>
    <row r="61" spans="2:8" ht="45.75" customHeight="1" x14ac:dyDescent="0.15">
      <c r="B61" s="129"/>
      <c r="C61" s="1203" t="s">
        <v>566</v>
      </c>
      <c r="D61" s="1204"/>
      <c r="E61" s="1205"/>
      <c r="F61" s="130">
        <v>6</v>
      </c>
      <c r="G61" s="130">
        <v>6</v>
      </c>
      <c r="H61" s="131">
        <v>6</v>
      </c>
    </row>
    <row r="62" spans="2:8" ht="45.75" customHeight="1" thickBot="1" x14ac:dyDescent="0.2">
      <c r="B62" s="132"/>
      <c r="C62" s="1206" t="s">
        <v>567</v>
      </c>
      <c r="D62" s="1207"/>
      <c r="E62" s="1208"/>
      <c r="F62" s="133">
        <v>6</v>
      </c>
      <c r="G62" s="133">
        <v>6</v>
      </c>
      <c r="H62" s="134">
        <v>6</v>
      </c>
    </row>
    <row r="63" spans="2:8" ht="52.5" customHeight="1" thickBot="1" x14ac:dyDescent="0.2">
      <c r="B63" s="135"/>
      <c r="C63" s="1209" t="s">
        <v>49</v>
      </c>
      <c r="D63" s="1209"/>
      <c r="E63" s="1210"/>
      <c r="F63" s="136">
        <v>3925</v>
      </c>
      <c r="G63" s="136">
        <v>4075</v>
      </c>
      <c r="H63" s="137">
        <v>3104</v>
      </c>
    </row>
    <row r="64" spans="2:8" x14ac:dyDescent="0.15"/>
  </sheetData>
  <sheetProtection algorithmName="SHA-512" hashValue="kue8hI180KYnGpD8fqW3MXLdylBFgU3ydvI2uqNJiIITQmmU8VudaW2mtdUgK5TNxIwaAFkWtdHuTWTV8ARINw==" saltValue="bTTcgb8nUVCWdNjE45/Z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163845</v>
      </c>
      <c r="E3" s="156"/>
      <c r="F3" s="157">
        <v>190274</v>
      </c>
      <c r="G3" s="158"/>
      <c r="H3" s="159"/>
    </row>
    <row r="4" spans="1:8" x14ac:dyDescent="0.15">
      <c r="A4" s="160"/>
      <c r="B4" s="161"/>
      <c r="C4" s="162"/>
      <c r="D4" s="163">
        <v>51516</v>
      </c>
      <c r="E4" s="164"/>
      <c r="F4" s="165">
        <v>88584</v>
      </c>
      <c r="G4" s="166"/>
      <c r="H4" s="167"/>
    </row>
    <row r="5" spans="1:8" x14ac:dyDescent="0.15">
      <c r="A5" s="148" t="s">
        <v>523</v>
      </c>
      <c r="B5" s="153"/>
      <c r="C5" s="154"/>
      <c r="D5" s="155">
        <v>141592</v>
      </c>
      <c r="E5" s="156"/>
      <c r="F5" s="157">
        <v>200194</v>
      </c>
      <c r="G5" s="158"/>
      <c r="H5" s="159"/>
    </row>
    <row r="6" spans="1:8" x14ac:dyDescent="0.15">
      <c r="A6" s="160"/>
      <c r="B6" s="161"/>
      <c r="C6" s="162"/>
      <c r="D6" s="163">
        <v>65753</v>
      </c>
      <c r="E6" s="164"/>
      <c r="F6" s="165">
        <v>106422</v>
      </c>
      <c r="G6" s="166"/>
      <c r="H6" s="167"/>
    </row>
    <row r="7" spans="1:8" x14ac:dyDescent="0.15">
      <c r="A7" s="148" t="s">
        <v>524</v>
      </c>
      <c r="B7" s="153"/>
      <c r="C7" s="154"/>
      <c r="D7" s="155">
        <v>139368</v>
      </c>
      <c r="E7" s="156"/>
      <c r="F7" s="157">
        <v>196914</v>
      </c>
      <c r="G7" s="158"/>
      <c r="H7" s="159"/>
    </row>
    <row r="8" spans="1:8" x14ac:dyDescent="0.15">
      <c r="A8" s="160"/>
      <c r="B8" s="161"/>
      <c r="C8" s="162"/>
      <c r="D8" s="163">
        <v>75813</v>
      </c>
      <c r="E8" s="164"/>
      <c r="F8" s="165">
        <v>98966</v>
      </c>
      <c r="G8" s="166"/>
      <c r="H8" s="167"/>
    </row>
    <row r="9" spans="1:8" x14ac:dyDescent="0.15">
      <c r="A9" s="148" t="s">
        <v>525</v>
      </c>
      <c r="B9" s="153"/>
      <c r="C9" s="154"/>
      <c r="D9" s="155">
        <v>209267</v>
      </c>
      <c r="E9" s="156"/>
      <c r="F9" s="157">
        <v>204757</v>
      </c>
      <c r="G9" s="158"/>
      <c r="H9" s="159"/>
    </row>
    <row r="10" spans="1:8" x14ac:dyDescent="0.15">
      <c r="A10" s="160"/>
      <c r="B10" s="161"/>
      <c r="C10" s="162"/>
      <c r="D10" s="163">
        <v>95067</v>
      </c>
      <c r="E10" s="164"/>
      <c r="F10" s="165">
        <v>106071</v>
      </c>
      <c r="G10" s="166"/>
      <c r="H10" s="167"/>
    </row>
    <row r="11" spans="1:8" x14ac:dyDescent="0.15">
      <c r="A11" s="148" t="s">
        <v>526</v>
      </c>
      <c r="B11" s="153"/>
      <c r="C11" s="154"/>
      <c r="D11" s="155">
        <v>204253</v>
      </c>
      <c r="E11" s="156"/>
      <c r="F11" s="157">
        <v>194971</v>
      </c>
      <c r="G11" s="158"/>
      <c r="H11" s="159"/>
    </row>
    <row r="12" spans="1:8" x14ac:dyDescent="0.15">
      <c r="A12" s="160"/>
      <c r="B12" s="161"/>
      <c r="C12" s="168"/>
      <c r="D12" s="163">
        <v>117940</v>
      </c>
      <c r="E12" s="164"/>
      <c r="F12" s="165">
        <v>105966</v>
      </c>
      <c r="G12" s="166"/>
      <c r="H12" s="167"/>
    </row>
    <row r="13" spans="1:8" x14ac:dyDescent="0.15">
      <c r="A13" s="148"/>
      <c r="B13" s="153"/>
      <c r="C13" s="169"/>
      <c r="D13" s="170">
        <v>171665</v>
      </c>
      <c r="E13" s="171"/>
      <c r="F13" s="172">
        <v>197422</v>
      </c>
      <c r="G13" s="173"/>
      <c r="H13" s="159"/>
    </row>
    <row r="14" spans="1:8" x14ac:dyDescent="0.15">
      <c r="A14" s="160"/>
      <c r="B14" s="161"/>
      <c r="C14" s="162"/>
      <c r="D14" s="163">
        <v>81218</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9.8699999999999992</v>
      </c>
      <c r="C19" s="174">
        <f>ROUND(VALUE(SUBSTITUTE(実質収支比率等に係る経年分析!G$48,"▲","-")),2)</f>
        <v>0.33</v>
      </c>
      <c r="D19" s="174">
        <f>ROUND(VALUE(SUBSTITUTE(実質収支比率等に係る経年分析!H$48,"▲","-")),2)</f>
        <v>6.13</v>
      </c>
      <c r="E19" s="174">
        <f>ROUND(VALUE(SUBSTITUTE(実質収支比率等に係る経年分析!I$48,"▲","-")),2)</f>
        <v>0.23</v>
      </c>
      <c r="F19" s="174">
        <f>ROUND(VALUE(SUBSTITUTE(実質収支比率等に係る経年分析!J$48,"▲","-")),2)</f>
        <v>13.45</v>
      </c>
    </row>
    <row r="20" spans="1:11" x14ac:dyDescent="0.15">
      <c r="A20" s="174" t="s">
        <v>53</v>
      </c>
      <c r="B20" s="174">
        <f>ROUND(VALUE(SUBSTITUTE(実質収支比率等に係る経年分析!F$47,"▲","-")),2)</f>
        <v>39.9</v>
      </c>
      <c r="C20" s="174">
        <f>ROUND(VALUE(SUBSTITUTE(実質収支比率等に係る経年分析!G$47,"▲","-")),2)</f>
        <v>38.31</v>
      </c>
      <c r="D20" s="174">
        <f>ROUND(VALUE(SUBSTITUTE(実質収支比率等に係る経年分析!H$47,"▲","-")),2)</f>
        <v>36.270000000000003</v>
      </c>
      <c r="E20" s="174">
        <f>ROUND(VALUE(SUBSTITUTE(実質収支比率等に係る経年分析!I$47,"▲","-")),2)</f>
        <v>37.07</v>
      </c>
      <c r="F20" s="174">
        <f>ROUND(VALUE(SUBSTITUTE(実質収支比率等に係る経年分析!J$47,"▲","-")),2)</f>
        <v>23.28</v>
      </c>
    </row>
    <row r="21" spans="1:11" x14ac:dyDescent="0.15">
      <c r="A21" s="174" t="s">
        <v>54</v>
      </c>
      <c r="B21" s="174">
        <f>IF(ISNUMBER(VALUE(SUBSTITUTE(実質収支比率等に係る経年分析!F$49,"▲","-"))),ROUND(VALUE(SUBSTITUTE(実質収支比率等に係る経年分析!F$49,"▲","-")),2),NA())</f>
        <v>5.55</v>
      </c>
      <c r="C21" s="174">
        <f>IF(ISNUMBER(VALUE(SUBSTITUTE(実質収支比率等に係る経年分析!G$49,"▲","-"))),ROUND(VALUE(SUBSTITUTE(実質収支比率等に係る経年分析!G$49,"▲","-")),2),NA())</f>
        <v>-8.86</v>
      </c>
      <c r="D21" s="174">
        <f>IF(ISNUMBER(VALUE(SUBSTITUTE(実質収支比率等に係る経年分析!H$49,"▲","-"))),ROUND(VALUE(SUBSTITUTE(実質収支比率等に係る経年分析!H$49,"▲","-")),2),NA())</f>
        <v>5.99</v>
      </c>
      <c r="E21" s="174">
        <f>IF(ISNUMBER(VALUE(SUBSTITUTE(実質収支比率等に係る経年分析!I$49,"▲","-"))),ROUND(VALUE(SUBSTITUTE(実質収支比率等に係る経年分析!I$49,"▲","-")),2),NA())</f>
        <v>-5.41</v>
      </c>
      <c r="F21" s="174">
        <f>IF(ISNUMBER(VALUE(SUBSTITUTE(実質収支比率等に係る経年分析!J$49,"▲","-"))),ROUND(VALUE(SUBSTITUTE(実質収支比率等に係る経年分析!J$49,"▲","-")),2),NA())</f>
        <v>-1.36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0.17</v>
      </c>
    </row>
    <row r="31" spans="1:11" x14ac:dyDescent="0.15">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0.28999999999999998</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1.85</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x14ac:dyDescent="0.15">
      <c r="A34" s="175" t="str">
        <f>IF(連結実質赤字比率に係る赤字・黒字の構成分析!C$36="",NA(),連結実質赤字比率に係る赤字・黒字の構成分析!C$36)</f>
        <v>介護保険特別会計（介護事業勘定）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9.8699999999999992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13.44</v>
      </c>
    </row>
    <row r="36" spans="1:16" x14ac:dyDescent="0.15">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12.25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719</v>
      </c>
      <c r="E42" s="176"/>
      <c r="F42" s="176"/>
      <c r="G42" s="176">
        <f>'実質公債費比率（分子）の構造'!L$52</f>
        <v>737</v>
      </c>
      <c r="H42" s="176"/>
      <c r="I42" s="176"/>
      <c r="J42" s="176">
        <f>'実質公債費比率（分子）の構造'!M$52</f>
        <v>714</v>
      </c>
      <c r="K42" s="176"/>
      <c r="L42" s="176"/>
      <c r="M42" s="176">
        <f>'実質公債費比率（分子）の構造'!N$52</f>
        <v>701</v>
      </c>
      <c r="N42" s="176"/>
      <c r="O42" s="176"/>
      <c r="P42" s="176">
        <f>'実質公債費比率（分子）の構造'!O$52</f>
        <v>686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70</v>
      </c>
      <c r="C45" s="176"/>
      <c r="D45" s="176"/>
      <c r="E45" s="176">
        <f>'実質公債費比率（分子）の構造'!L$49</f>
        <v>73</v>
      </c>
      <c r="F45" s="176"/>
      <c r="G45" s="176"/>
      <c r="H45" s="176">
        <f>'実質公債費比率（分子）の構造'!M$49</f>
        <v>81</v>
      </c>
      <c r="I45" s="176"/>
      <c r="J45" s="176"/>
      <c r="K45" s="176">
        <f>'実質公債費比率（分子）の構造'!N$49</f>
        <v>71</v>
      </c>
      <c r="L45" s="176"/>
      <c r="M45" s="176"/>
      <c r="N45" s="176">
        <f>'実質公債費比率（分子）の構造'!O$49</f>
        <v>83</v>
      </c>
      <c r="O45" s="176"/>
      <c r="P45" s="176"/>
    </row>
    <row r="46" spans="1:16" x14ac:dyDescent="0.15">
      <c r="A46" s="176" t="s">
        <v>64</v>
      </c>
      <c r="B46" s="176">
        <f>'実質公債費比率（分子）の構造'!K$48</f>
        <v>355</v>
      </c>
      <c r="C46" s="176"/>
      <c r="D46" s="176"/>
      <c r="E46" s="176">
        <f>'実質公債費比率（分子）の構造'!L$48</f>
        <v>325</v>
      </c>
      <c r="F46" s="176"/>
      <c r="G46" s="176"/>
      <c r="H46" s="176">
        <f>'実質公債費比率（分子）の構造'!M$48</f>
        <v>341</v>
      </c>
      <c r="I46" s="176"/>
      <c r="J46" s="176"/>
      <c r="K46" s="176">
        <f>'実質公債費比率（分子）の構造'!N$48</f>
        <v>343</v>
      </c>
      <c r="L46" s="176"/>
      <c r="M46" s="176"/>
      <c r="N46" s="176">
        <f>'実質公債費比率（分子）の構造'!O$48</f>
        <v>314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618</v>
      </c>
      <c r="C49" s="176"/>
      <c r="D49" s="176"/>
      <c r="E49" s="176">
        <f>'実質公債費比率（分子）の構造'!L$45</f>
        <v>696</v>
      </c>
      <c r="F49" s="176"/>
      <c r="G49" s="176"/>
      <c r="H49" s="176">
        <f>'実質公債費比率（分子）の構造'!M$45</f>
        <v>714</v>
      </c>
      <c r="I49" s="176"/>
      <c r="J49" s="176"/>
      <c r="K49" s="176">
        <f>'実質公債費比率（分子）の構造'!N$45</f>
        <v>741</v>
      </c>
      <c r="L49" s="176"/>
      <c r="M49" s="176"/>
      <c r="N49" s="176">
        <f>'実質公債費比率（分子）の構造'!O$45</f>
        <v>695</v>
      </c>
      <c r="O49" s="176"/>
      <c r="P49" s="176"/>
    </row>
    <row r="50" spans="1:16" x14ac:dyDescent="0.15">
      <c r="A50" s="176" t="s">
        <v>67</v>
      </c>
      <c r="B50" s="176" t="e">
        <f>NA()</f>
        <v>#N/A</v>
      </c>
      <c r="C50" s="176">
        <f>IF(ISNUMBER('実質公債費比率（分子）の構造'!K$53),'実質公債費比率（分子）の構造'!K$53,NA())</f>
        <v>327</v>
      </c>
      <c r="D50" s="176" t="e">
        <f>NA()</f>
        <v>#N/A</v>
      </c>
      <c r="E50" s="176" t="e">
        <f>NA()</f>
        <v>#N/A</v>
      </c>
      <c r="F50" s="176">
        <f>IF(ISNUMBER('実質公債費比率（分子）の構造'!L$53),'実質公債費比率（分子）の構造'!L$53,NA())</f>
        <v>358</v>
      </c>
      <c r="G50" s="176" t="e">
        <f>NA()</f>
        <v>#N/A</v>
      </c>
      <c r="H50" s="176" t="e">
        <f>NA()</f>
        <v>#N/A</v>
      </c>
      <c r="I50" s="176">
        <f>IF(ISNUMBER('実質公債費比率（分子）の構造'!M$53),'実質公債費比率（分子）の構造'!M$53,NA())</f>
        <v>423</v>
      </c>
      <c r="J50" s="176" t="e">
        <f>NA()</f>
        <v>#N/A</v>
      </c>
      <c r="K50" s="176" t="e">
        <f>NA()</f>
        <v>#N/A</v>
      </c>
      <c r="L50" s="176">
        <f>IF(ISNUMBER('実質公債費比率（分子）の構造'!N$53),'実質公債費比率（分子）の構造'!N$53,NA())</f>
        <v>455</v>
      </c>
      <c r="M50" s="176" t="e">
        <f>NA()</f>
        <v>#N/A</v>
      </c>
      <c r="N50" s="176" t="e">
        <f>NA()</f>
        <v>#N/A</v>
      </c>
      <c r="O50" s="176">
        <f>IF(ISNUMBER('実質公債費比率（分子）の構造'!O$53),'実質公債費比率（分子）の構造'!O$53,NA())</f>
        <v>407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6522</v>
      </c>
      <c r="E56" s="175"/>
      <c r="F56" s="175"/>
      <c r="G56" s="175">
        <f>'将来負担比率（分子）の構造'!J$52</f>
        <v>6214</v>
      </c>
      <c r="H56" s="175"/>
      <c r="I56" s="175"/>
      <c r="J56" s="175">
        <f>'将来負担比率（分子）の構造'!K$52</f>
        <v>6252</v>
      </c>
      <c r="K56" s="175"/>
      <c r="L56" s="175"/>
      <c r="M56" s="175">
        <f>'将来負担比率（分子）の構造'!L$52</f>
        <v>5951</v>
      </c>
      <c r="N56" s="175"/>
      <c r="O56" s="175"/>
      <c r="P56" s="175">
        <f>'将来負担比率（分子）の構造'!M$52</f>
        <v>5349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4319</v>
      </c>
      <c r="E58" s="175"/>
      <c r="F58" s="175"/>
      <c r="G58" s="175">
        <f>'将来負担比率（分子）の構造'!J$50</f>
        <v>4575</v>
      </c>
      <c r="H58" s="175"/>
      <c r="I58" s="175"/>
      <c r="J58" s="175">
        <f>'将来負担比率（分子）の構造'!K$50</f>
        <v>4633</v>
      </c>
      <c r="K58" s="175"/>
      <c r="L58" s="175"/>
      <c r="M58" s="175">
        <f>'将来負担比率（分子）の構造'!L$50</f>
        <v>4929</v>
      </c>
      <c r="N58" s="175"/>
      <c r="O58" s="175"/>
      <c r="P58" s="175">
        <f>'将来負担比率（分子）の構造'!M$50</f>
        <v>3895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1100</v>
      </c>
      <c r="C62" s="175"/>
      <c r="D62" s="175"/>
      <c r="E62" s="175">
        <f>'将来負担比率（分子）の構造'!J$45</f>
        <v>968</v>
      </c>
      <c r="F62" s="175"/>
      <c r="G62" s="175"/>
      <c r="H62" s="175">
        <f>'将来負担比率（分子）の構造'!K$45</f>
        <v>968</v>
      </c>
      <c r="I62" s="175"/>
      <c r="J62" s="175"/>
      <c r="K62" s="175">
        <f>'将来負担比率（分子）の構造'!L$45</f>
        <v>907</v>
      </c>
      <c r="L62" s="175"/>
      <c r="M62" s="175"/>
      <c r="N62" s="175">
        <f>'将来負担比率（分子）の構造'!M$45</f>
        <v>670</v>
      </c>
      <c r="O62" s="175"/>
      <c r="P62" s="175"/>
    </row>
    <row r="63" spans="1:16" x14ac:dyDescent="0.15">
      <c r="A63" s="175" t="s">
        <v>34</v>
      </c>
      <c r="B63" s="175">
        <f>'将来負担比率（分子）の構造'!I$44</f>
        <v>601</v>
      </c>
      <c r="C63" s="175"/>
      <c r="D63" s="175"/>
      <c r="E63" s="175">
        <f>'将来負担比率（分子）の構造'!J$44</f>
        <v>650</v>
      </c>
      <c r="F63" s="175"/>
      <c r="G63" s="175"/>
      <c r="H63" s="175">
        <f>'将来負担比率（分子）の構造'!K$44</f>
        <v>617</v>
      </c>
      <c r="I63" s="175"/>
      <c r="J63" s="175"/>
      <c r="K63" s="175">
        <f>'将来負担比率（分子）の構造'!L$44</f>
        <v>567</v>
      </c>
      <c r="L63" s="175"/>
      <c r="M63" s="175"/>
      <c r="N63" s="175">
        <f>'将来負担比率（分子）の構造'!M$44</f>
        <v>479</v>
      </c>
      <c r="O63" s="175"/>
      <c r="P63" s="175"/>
    </row>
    <row r="64" spans="1:16" x14ac:dyDescent="0.15">
      <c r="A64" s="175" t="s">
        <v>33</v>
      </c>
      <c r="B64" s="175">
        <f>'将来負担比率（分子）の構造'!I$43</f>
        <v>2370</v>
      </c>
      <c r="C64" s="175"/>
      <c r="D64" s="175"/>
      <c r="E64" s="175">
        <f>'将来負担比率（分子）の構造'!J$43</f>
        <v>2092</v>
      </c>
      <c r="F64" s="175"/>
      <c r="G64" s="175"/>
      <c r="H64" s="175">
        <f>'将来負担比率（分子）の構造'!K$43</f>
        <v>1430</v>
      </c>
      <c r="I64" s="175"/>
      <c r="J64" s="175"/>
      <c r="K64" s="175">
        <f>'将来負担比率（分子）の構造'!L$43</f>
        <v>1722</v>
      </c>
      <c r="L64" s="175"/>
      <c r="M64" s="175"/>
      <c r="N64" s="175">
        <f>'将来負担比率（分子）の構造'!M$43</f>
        <v>1330</v>
      </c>
      <c r="O64" s="175"/>
      <c r="P64" s="175"/>
    </row>
    <row r="65" spans="1:16" x14ac:dyDescent="0.15">
      <c r="A65" s="175" t="s">
        <v>32</v>
      </c>
      <c r="B65" s="175">
        <f>'将来負担比率（分子）の構造'!I$42</f>
        <v>7</v>
      </c>
      <c r="C65" s="175"/>
      <c r="D65" s="175"/>
      <c r="E65" s="175">
        <f>'将来負担比率（分子）の構造'!J$42</f>
        <v>6</v>
      </c>
      <c r="F65" s="175"/>
      <c r="G65" s="175"/>
      <c r="H65" s="175">
        <f>'将来負担比率（分子）の構造'!K$42</f>
        <v>5</v>
      </c>
      <c r="I65" s="175"/>
      <c r="J65" s="175"/>
      <c r="K65" s="175">
        <f>'将来負担比率（分子）の構造'!L$42</f>
        <v>5</v>
      </c>
      <c r="L65" s="175"/>
      <c r="M65" s="175"/>
      <c r="N65" s="175">
        <f>'将来負担比率（分子）の構造'!M$42</f>
        <v>1</v>
      </c>
      <c r="O65" s="175"/>
      <c r="P65" s="175"/>
    </row>
    <row r="66" spans="1:16" x14ac:dyDescent="0.15">
      <c r="A66" s="175" t="s">
        <v>31</v>
      </c>
      <c r="B66" s="175">
        <f>'将来負担比率（分子）の構造'!I$41</f>
        <v>6193</v>
      </c>
      <c r="C66" s="175"/>
      <c r="D66" s="175"/>
      <c r="E66" s="175">
        <f>'将来負担比率（分子）の構造'!J$41</f>
        <v>6177</v>
      </c>
      <c r="F66" s="175"/>
      <c r="G66" s="175"/>
      <c r="H66" s="175">
        <f>'将来負担比率（分子）の構造'!K$41</f>
        <v>6143</v>
      </c>
      <c r="I66" s="175"/>
      <c r="J66" s="175"/>
      <c r="K66" s="175">
        <f>'将来負担比率（分子）の構造'!L$41</f>
        <v>6223</v>
      </c>
      <c r="L66" s="175"/>
      <c r="M66" s="175"/>
      <c r="N66" s="175">
        <f>'将来負担比率（分子）の構造'!M$41</f>
        <v>6211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1714</v>
      </c>
      <c r="C72" s="179">
        <f>基金残高に係る経年分析!G55</f>
        <v>1739</v>
      </c>
      <c r="D72" s="179">
        <f>基金残高に係る経年分析!H55</f>
        <v>1070</v>
      </c>
    </row>
    <row r="73" spans="1:16" x14ac:dyDescent="0.15">
      <c r="A73" s="178" t="s">
        <v>74</v>
      </c>
      <c r="B73" s="179">
        <f>基金残高に係る経年分析!F56</f>
        <v>8</v>
      </c>
      <c r="C73" s="179">
        <f>基金残高に係る経年分析!G56</f>
        <v>8</v>
      </c>
      <c r="D73" s="179">
        <f>基金残高に係る経年分析!H56</f>
        <v>8</v>
      </c>
    </row>
    <row r="74" spans="1:16" x14ac:dyDescent="0.15">
      <c r="A74" s="178" t="s">
        <v>75</v>
      </c>
      <c r="B74" s="179">
        <f>基金残高に係る経年分析!F57</f>
        <v>2203</v>
      </c>
      <c r="C74" s="179">
        <f>基金残高に係る経年分析!G57</f>
        <v>2328</v>
      </c>
      <c r="D74" s="179">
        <f>基金残高に係る経年分析!H57</f>
        <v>2026</v>
      </c>
    </row>
  </sheetData>
  <sheetProtection algorithmName="SHA-512" hashValue="yzc6fPVqrhiBo93FoNEYHOg4/UIFDOgDRl+t2Iz8wkAmWaom899IRLxZ2g2RKbhlg9bD8zDr/ZhsOY7eDA6xzg==" saltValue="e6QhOciR9ZUUDQ5m2J9G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1815180</v>
      </c>
      <c r="S5" s="613"/>
      <c r="T5" s="613"/>
      <c r="U5" s="613"/>
      <c r="V5" s="613"/>
      <c r="W5" s="613"/>
      <c r="X5" s="613"/>
      <c r="Y5" s="614"/>
      <c r="Z5" s="615">
        <v>20.9</v>
      </c>
      <c r="AA5" s="615"/>
      <c r="AB5" s="615"/>
      <c r="AC5" s="615"/>
      <c r="AD5" s="616">
        <v>1815180</v>
      </c>
      <c r="AE5" s="616"/>
      <c r="AF5" s="616"/>
      <c r="AG5" s="616"/>
      <c r="AH5" s="616"/>
      <c r="AI5" s="616"/>
      <c r="AJ5" s="616"/>
      <c r="AK5" s="616"/>
      <c r="AL5" s="617">
        <v>38.200000000000003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1730702</v>
      </c>
      <c r="BH5" s="624"/>
      <c r="BI5" s="624"/>
      <c r="BJ5" s="624"/>
      <c r="BK5" s="624"/>
      <c r="BL5" s="624"/>
      <c r="BM5" s="624"/>
      <c r="BN5" s="625"/>
      <c r="BO5" s="626">
        <v>95.3</v>
      </c>
      <c r="BP5" s="626"/>
      <c r="BQ5" s="626"/>
      <c r="BR5" s="626"/>
      <c r="BS5" s="627">
        <v>11987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134263</v>
      </c>
      <c r="S6" s="624"/>
      <c r="T6" s="624"/>
      <c r="U6" s="624"/>
      <c r="V6" s="624"/>
      <c r="W6" s="624"/>
      <c r="X6" s="624"/>
      <c r="Y6" s="625"/>
      <c r="Z6" s="626">
        <v>1.5</v>
      </c>
      <c r="AA6" s="626"/>
      <c r="AB6" s="626"/>
      <c r="AC6" s="626"/>
      <c r="AD6" s="627">
        <v>134263</v>
      </c>
      <c r="AE6" s="627"/>
      <c r="AF6" s="627"/>
      <c r="AG6" s="627"/>
      <c r="AH6" s="627"/>
      <c r="AI6" s="627"/>
      <c r="AJ6" s="627"/>
      <c r="AK6" s="627"/>
      <c r="AL6" s="628">
        <v>2.8</v>
      </c>
      <c r="AM6" s="629"/>
      <c r="AN6" s="629"/>
      <c r="AO6" s="630"/>
      <c r="AP6" s="620" t="s">
        <v>221</v>
      </c>
      <c r="AQ6" s="621"/>
      <c r="AR6" s="621"/>
      <c r="AS6" s="621"/>
      <c r="AT6" s="621"/>
      <c r="AU6" s="621"/>
      <c r="AV6" s="621"/>
      <c r="AW6" s="621"/>
      <c r="AX6" s="621"/>
      <c r="AY6" s="621"/>
      <c r="AZ6" s="621"/>
      <c r="BA6" s="621"/>
      <c r="BB6" s="621"/>
      <c r="BC6" s="621"/>
      <c r="BD6" s="621"/>
      <c r="BE6" s="621"/>
      <c r="BF6" s="622"/>
      <c r="BG6" s="623">
        <v>1730702</v>
      </c>
      <c r="BH6" s="624"/>
      <c r="BI6" s="624"/>
      <c r="BJ6" s="624"/>
      <c r="BK6" s="624"/>
      <c r="BL6" s="624"/>
      <c r="BM6" s="624"/>
      <c r="BN6" s="625"/>
      <c r="BO6" s="626">
        <v>95.3</v>
      </c>
      <c r="BP6" s="626"/>
      <c r="BQ6" s="626"/>
      <c r="BR6" s="626"/>
      <c r="BS6" s="627">
        <v>11987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71861</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71861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455</v>
      </c>
      <c r="S7" s="624"/>
      <c r="T7" s="624"/>
      <c r="U7" s="624"/>
      <c r="V7" s="624"/>
      <c r="W7" s="624"/>
      <c r="X7" s="624"/>
      <c r="Y7" s="625"/>
      <c r="Z7" s="626">
        <v>0</v>
      </c>
      <c r="AA7" s="626"/>
      <c r="AB7" s="626"/>
      <c r="AC7" s="626"/>
      <c r="AD7" s="627">
        <v>455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587420</v>
      </c>
      <c r="BH7" s="624"/>
      <c r="BI7" s="624"/>
      <c r="BJ7" s="624"/>
      <c r="BK7" s="624"/>
      <c r="BL7" s="624"/>
      <c r="BM7" s="624"/>
      <c r="BN7" s="625"/>
      <c r="BO7" s="626">
        <v>32.4</v>
      </c>
      <c r="BP7" s="626"/>
      <c r="BQ7" s="626"/>
      <c r="BR7" s="626"/>
      <c r="BS7" s="627">
        <v>11987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1234408</v>
      </c>
      <c r="CS7" s="624"/>
      <c r="CT7" s="624"/>
      <c r="CU7" s="624"/>
      <c r="CV7" s="624"/>
      <c r="CW7" s="624"/>
      <c r="CX7" s="624"/>
      <c r="CY7" s="625"/>
      <c r="CZ7" s="626">
        <v>15.7</v>
      </c>
      <c r="DA7" s="626"/>
      <c r="DB7" s="626"/>
      <c r="DC7" s="626"/>
      <c r="DD7" s="632">
        <v>151168</v>
      </c>
      <c r="DE7" s="624"/>
      <c r="DF7" s="624"/>
      <c r="DG7" s="624"/>
      <c r="DH7" s="624"/>
      <c r="DI7" s="624"/>
      <c r="DJ7" s="624"/>
      <c r="DK7" s="624"/>
      <c r="DL7" s="624"/>
      <c r="DM7" s="624"/>
      <c r="DN7" s="624"/>
      <c r="DO7" s="624"/>
      <c r="DP7" s="625"/>
      <c r="DQ7" s="632">
        <v>924167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8443</v>
      </c>
      <c r="S8" s="624"/>
      <c r="T8" s="624"/>
      <c r="U8" s="624"/>
      <c r="V8" s="624"/>
      <c r="W8" s="624"/>
      <c r="X8" s="624"/>
      <c r="Y8" s="625"/>
      <c r="Z8" s="626">
        <v>0.1</v>
      </c>
      <c r="AA8" s="626"/>
      <c r="AB8" s="626"/>
      <c r="AC8" s="626"/>
      <c r="AD8" s="627">
        <v>8443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34626</v>
      </c>
      <c r="BH8" s="624"/>
      <c r="BI8" s="624"/>
      <c r="BJ8" s="624"/>
      <c r="BK8" s="624"/>
      <c r="BL8" s="624"/>
      <c r="BM8" s="624"/>
      <c r="BN8" s="625"/>
      <c r="BO8" s="626">
        <v>1.9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1261742</v>
      </c>
      <c r="CS8" s="624"/>
      <c r="CT8" s="624"/>
      <c r="CU8" s="624"/>
      <c r="CV8" s="624"/>
      <c r="CW8" s="624"/>
      <c r="CX8" s="624"/>
      <c r="CY8" s="625"/>
      <c r="CZ8" s="626">
        <v>16</v>
      </c>
      <c r="DA8" s="626"/>
      <c r="DB8" s="626"/>
      <c r="DC8" s="626"/>
      <c r="DD8" s="632" t="s">
        <v>122</v>
      </c>
      <c r="DE8" s="624"/>
      <c r="DF8" s="624"/>
      <c r="DG8" s="624"/>
      <c r="DH8" s="624"/>
      <c r="DI8" s="624"/>
      <c r="DJ8" s="624"/>
      <c r="DK8" s="624"/>
      <c r="DL8" s="624"/>
      <c r="DM8" s="624"/>
      <c r="DN8" s="624"/>
      <c r="DO8" s="624"/>
      <c r="DP8" s="625"/>
      <c r="DQ8" s="632">
        <v>723485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10607</v>
      </c>
      <c r="S9" s="624"/>
      <c r="T9" s="624"/>
      <c r="U9" s="624"/>
      <c r="V9" s="624"/>
      <c r="W9" s="624"/>
      <c r="X9" s="624"/>
      <c r="Y9" s="625"/>
      <c r="Z9" s="626">
        <v>0.1</v>
      </c>
      <c r="AA9" s="626"/>
      <c r="AB9" s="626"/>
      <c r="AC9" s="626"/>
      <c r="AD9" s="627">
        <v>10607</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441919</v>
      </c>
      <c r="BH9" s="624"/>
      <c r="BI9" s="624"/>
      <c r="BJ9" s="624"/>
      <c r="BK9" s="624"/>
      <c r="BL9" s="624"/>
      <c r="BM9" s="624"/>
      <c r="BN9" s="625"/>
      <c r="BO9" s="626">
        <v>24.3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634466</v>
      </c>
      <c r="CS9" s="624"/>
      <c r="CT9" s="624"/>
      <c r="CU9" s="624"/>
      <c r="CV9" s="624"/>
      <c r="CW9" s="624"/>
      <c r="CX9" s="624"/>
      <c r="CY9" s="625"/>
      <c r="CZ9" s="626">
        <v>8.1</v>
      </c>
      <c r="DA9" s="626"/>
      <c r="DB9" s="626"/>
      <c r="DC9" s="626"/>
      <c r="DD9" s="632" t="s">
        <v>122</v>
      </c>
      <c r="DE9" s="624"/>
      <c r="DF9" s="624"/>
      <c r="DG9" s="624"/>
      <c r="DH9" s="624"/>
      <c r="DI9" s="624"/>
      <c r="DJ9" s="624"/>
      <c r="DK9" s="624"/>
      <c r="DL9" s="624"/>
      <c r="DM9" s="624"/>
      <c r="DN9" s="624"/>
      <c r="DO9" s="624"/>
      <c r="DP9" s="625"/>
      <c r="DQ9" s="632">
        <v>539991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68940</v>
      </c>
      <c r="BH10" s="624"/>
      <c r="BI10" s="624"/>
      <c r="BJ10" s="624"/>
      <c r="BK10" s="624"/>
      <c r="BL10" s="624"/>
      <c r="BM10" s="624"/>
      <c r="BN10" s="625"/>
      <c r="BO10" s="626">
        <v>3.8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222630</v>
      </c>
      <c r="S11" s="624"/>
      <c r="T11" s="624"/>
      <c r="U11" s="624"/>
      <c r="V11" s="624"/>
      <c r="W11" s="624"/>
      <c r="X11" s="624"/>
      <c r="Y11" s="625"/>
      <c r="Z11" s="628">
        <v>2.6</v>
      </c>
      <c r="AA11" s="629"/>
      <c r="AB11" s="629"/>
      <c r="AC11" s="635"/>
      <c r="AD11" s="632">
        <v>222630</v>
      </c>
      <c r="AE11" s="624"/>
      <c r="AF11" s="624"/>
      <c r="AG11" s="624"/>
      <c r="AH11" s="624"/>
      <c r="AI11" s="624"/>
      <c r="AJ11" s="624"/>
      <c r="AK11" s="625"/>
      <c r="AL11" s="628">
        <v>4.7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41935</v>
      </c>
      <c r="BH11" s="624"/>
      <c r="BI11" s="624"/>
      <c r="BJ11" s="624"/>
      <c r="BK11" s="624"/>
      <c r="BL11" s="624"/>
      <c r="BM11" s="624"/>
      <c r="BN11" s="625"/>
      <c r="BO11" s="626">
        <v>2.2999999999999998</v>
      </c>
      <c r="BP11" s="626"/>
      <c r="BQ11" s="626"/>
      <c r="BR11" s="626"/>
      <c r="BS11" s="627">
        <v>11987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805477</v>
      </c>
      <c r="CS11" s="624"/>
      <c r="CT11" s="624"/>
      <c r="CU11" s="624"/>
      <c r="CV11" s="624"/>
      <c r="CW11" s="624"/>
      <c r="CX11" s="624"/>
      <c r="CY11" s="625"/>
      <c r="CZ11" s="626">
        <v>10.199999999999999</v>
      </c>
      <c r="DA11" s="626"/>
      <c r="DB11" s="626"/>
      <c r="DC11" s="626"/>
      <c r="DD11" s="632">
        <v>408153</v>
      </c>
      <c r="DE11" s="624"/>
      <c r="DF11" s="624"/>
      <c r="DG11" s="624"/>
      <c r="DH11" s="624"/>
      <c r="DI11" s="624"/>
      <c r="DJ11" s="624"/>
      <c r="DK11" s="624"/>
      <c r="DL11" s="624"/>
      <c r="DM11" s="624"/>
      <c r="DN11" s="624"/>
      <c r="DO11" s="624"/>
      <c r="DP11" s="625"/>
      <c r="DQ11" s="632">
        <v>312212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10243</v>
      </c>
      <c r="S12" s="624"/>
      <c r="T12" s="624"/>
      <c r="U12" s="624"/>
      <c r="V12" s="624"/>
      <c r="W12" s="624"/>
      <c r="X12" s="624"/>
      <c r="Y12" s="625"/>
      <c r="Z12" s="626">
        <v>0.1</v>
      </c>
      <c r="AA12" s="626"/>
      <c r="AB12" s="626"/>
      <c r="AC12" s="626"/>
      <c r="AD12" s="627">
        <v>10243</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1025746</v>
      </c>
      <c r="BH12" s="624"/>
      <c r="BI12" s="624"/>
      <c r="BJ12" s="624"/>
      <c r="BK12" s="624"/>
      <c r="BL12" s="624"/>
      <c r="BM12" s="624"/>
      <c r="BN12" s="625"/>
      <c r="BO12" s="626">
        <v>56.5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311898</v>
      </c>
      <c r="CS12" s="624"/>
      <c r="CT12" s="624"/>
      <c r="CU12" s="624"/>
      <c r="CV12" s="624"/>
      <c r="CW12" s="624"/>
      <c r="CX12" s="624"/>
      <c r="CY12" s="625"/>
      <c r="CZ12" s="626">
        <v>4</v>
      </c>
      <c r="DA12" s="626"/>
      <c r="DB12" s="626"/>
      <c r="DC12" s="626"/>
      <c r="DD12" s="632">
        <v>145039</v>
      </c>
      <c r="DE12" s="624"/>
      <c r="DF12" s="624"/>
      <c r="DG12" s="624"/>
      <c r="DH12" s="624"/>
      <c r="DI12" s="624"/>
      <c r="DJ12" s="624"/>
      <c r="DK12" s="624"/>
      <c r="DL12" s="624"/>
      <c r="DM12" s="624"/>
      <c r="DN12" s="624"/>
      <c r="DO12" s="624"/>
      <c r="DP12" s="625"/>
      <c r="DQ12" s="632">
        <v>181239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1008657</v>
      </c>
      <c r="BH13" s="624"/>
      <c r="BI13" s="624"/>
      <c r="BJ13" s="624"/>
      <c r="BK13" s="624"/>
      <c r="BL13" s="624"/>
      <c r="BM13" s="624"/>
      <c r="BN13" s="625"/>
      <c r="BO13" s="626">
        <v>55.6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1187434</v>
      </c>
      <c r="CS13" s="624"/>
      <c r="CT13" s="624"/>
      <c r="CU13" s="624"/>
      <c r="CV13" s="624"/>
      <c r="CW13" s="624"/>
      <c r="CX13" s="624"/>
      <c r="CY13" s="625"/>
      <c r="CZ13" s="626">
        <v>15.1</v>
      </c>
      <c r="DA13" s="626"/>
      <c r="DB13" s="626"/>
      <c r="DC13" s="626"/>
      <c r="DD13" s="632">
        <v>697774</v>
      </c>
      <c r="DE13" s="624"/>
      <c r="DF13" s="624"/>
      <c r="DG13" s="624"/>
      <c r="DH13" s="624"/>
      <c r="DI13" s="624"/>
      <c r="DJ13" s="624"/>
      <c r="DK13" s="624"/>
      <c r="DL13" s="624"/>
      <c r="DM13" s="624"/>
      <c r="DN13" s="624"/>
      <c r="DO13" s="624"/>
      <c r="DP13" s="625"/>
      <c r="DQ13" s="632">
        <v>693262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983</v>
      </c>
      <c r="S14" s="624"/>
      <c r="T14" s="624"/>
      <c r="U14" s="624"/>
      <c r="V14" s="624"/>
      <c r="W14" s="624"/>
      <c r="X14" s="624"/>
      <c r="Y14" s="625"/>
      <c r="Z14" s="626">
        <v>0</v>
      </c>
      <c r="AA14" s="626"/>
      <c r="AB14" s="626"/>
      <c r="AC14" s="626"/>
      <c r="AD14" s="627">
        <v>983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52609</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309642</v>
      </c>
      <c r="CS14" s="624"/>
      <c r="CT14" s="624"/>
      <c r="CU14" s="624"/>
      <c r="CV14" s="624"/>
      <c r="CW14" s="624"/>
      <c r="CX14" s="624"/>
      <c r="CY14" s="625"/>
      <c r="CZ14" s="626">
        <v>3.9</v>
      </c>
      <c r="DA14" s="626"/>
      <c r="DB14" s="626"/>
      <c r="DC14" s="626"/>
      <c r="DD14" s="632">
        <v>49197</v>
      </c>
      <c r="DE14" s="624"/>
      <c r="DF14" s="624"/>
      <c r="DG14" s="624"/>
      <c r="DH14" s="624"/>
      <c r="DI14" s="624"/>
      <c r="DJ14" s="624"/>
      <c r="DK14" s="624"/>
      <c r="DL14" s="624"/>
      <c r="DM14" s="624"/>
      <c r="DN14" s="624"/>
      <c r="DO14" s="624"/>
      <c r="DP14" s="625"/>
      <c r="DQ14" s="632">
        <v>269425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64927</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1170192</v>
      </c>
      <c r="CS15" s="624"/>
      <c r="CT15" s="624"/>
      <c r="CU15" s="624"/>
      <c r="CV15" s="624"/>
      <c r="CW15" s="624"/>
      <c r="CX15" s="624"/>
      <c r="CY15" s="625"/>
      <c r="CZ15" s="626">
        <v>14.9</v>
      </c>
      <c r="DA15" s="626"/>
      <c r="DB15" s="626"/>
      <c r="DC15" s="626"/>
      <c r="DD15" s="632">
        <v>410842</v>
      </c>
      <c r="DE15" s="624"/>
      <c r="DF15" s="624"/>
      <c r="DG15" s="624"/>
      <c r="DH15" s="624"/>
      <c r="DI15" s="624"/>
      <c r="DJ15" s="624"/>
      <c r="DK15" s="624"/>
      <c r="DL15" s="624"/>
      <c r="DM15" s="624"/>
      <c r="DN15" s="624"/>
      <c r="DO15" s="624"/>
      <c r="DP15" s="625"/>
      <c r="DQ15" s="632">
        <v>729354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18455</v>
      </c>
      <c r="S16" s="624"/>
      <c r="T16" s="624"/>
      <c r="U16" s="624"/>
      <c r="V16" s="624"/>
      <c r="W16" s="624"/>
      <c r="X16" s="624"/>
      <c r="Y16" s="625"/>
      <c r="Z16" s="626">
        <v>0.2</v>
      </c>
      <c r="AA16" s="626"/>
      <c r="AB16" s="626"/>
      <c r="AC16" s="626"/>
      <c r="AD16" s="627">
        <v>18455</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195360</v>
      </c>
      <c r="CS16" s="624"/>
      <c r="CT16" s="624"/>
      <c r="CU16" s="624"/>
      <c r="CV16" s="624"/>
      <c r="CW16" s="624"/>
      <c r="CX16" s="624"/>
      <c r="CY16" s="625"/>
      <c r="CZ16" s="626">
        <v>2.5</v>
      </c>
      <c r="DA16" s="626"/>
      <c r="DB16" s="626"/>
      <c r="DC16" s="626"/>
      <c r="DD16" s="632" t="s">
        <v>122</v>
      </c>
      <c r="DE16" s="624"/>
      <c r="DF16" s="624"/>
      <c r="DG16" s="624"/>
      <c r="DH16" s="624"/>
      <c r="DI16" s="624"/>
      <c r="DJ16" s="624"/>
      <c r="DK16" s="624"/>
      <c r="DL16" s="624"/>
      <c r="DM16" s="624"/>
      <c r="DN16" s="624"/>
      <c r="DO16" s="624"/>
      <c r="DP16" s="625"/>
      <c r="DQ16" s="632">
        <v>104444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21462</v>
      </c>
      <c r="S17" s="624"/>
      <c r="T17" s="624"/>
      <c r="U17" s="624"/>
      <c r="V17" s="624"/>
      <c r="W17" s="624"/>
      <c r="X17" s="624"/>
      <c r="Y17" s="625"/>
      <c r="Z17" s="626">
        <v>0.2</v>
      </c>
      <c r="AA17" s="626"/>
      <c r="AB17" s="626"/>
      <c r="AC17" s="626"/>
      <c r="AD17" s="627">
        <v>21462</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694762</v>
      </c>
      <c r="CS17" s="624"/>
      <c r="CT17" s="624"/>
      <c r="CU17" s="624"/>
      <c r="CV17" s="624"/>
      <c r="CW17" s="624"/>
      <c r="CX17" s="624"/>
      <c r="CY17" s="625"/>
      <c r="CZ17" s="626">
        <v>8.8000000000000007</v>
      </c>
      <c r="DA17" s="626"/>
      <c r="DB17" s="626"/>
      <c r="DC17" s="626"/>
      <c r="DD17" s="632" t="s">
        <v>122</v>
      </c>
      <c r="DE17" s="624"/>
      <c r="DF17" s="624"/>
      <c r="DG17" s="624"/>
      <c r="DH17" s="624"/>
      <c r="DI17" s="624"/>
      <c r="DJ17" s="624"/>
      <c r="DK17" s="624"/>
      <c r="DL17" s="624"/>
      <c r="DM17" s="624"/>
      <c r="DN17" s="624"/>
      <c r="DO17" s="624"/>
      <c r="DP17" s="625"/>
      <c r="DQ17" s="632">
        <v>694762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5050</v>
      </c>
      <c r="S18" s="624"/>
      <c r="T18" s="624"/>
      <c r="U18" s="624"/>
      <c r="V18" s="624"/>
      <c r="W18" s="624"/>
      <c r="X18" s="624"/>
      <c r="Y18" s="625"/>
      <c r="Z18" s="626">
        <v>0.1</v>
      </c>
      <c r="AA18" s="626"/>
      <c r="AB18" s="626"/>
      <c r="AC18" s="626"/>
      <c r="AD18" s="627">
        <v>5050</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4502</v>
      </c>
      <c r="S19" s="624"/>
      <c r="T19" s="624"/>
      <c r="U19" s="624"/>
      <c r="V19" s="624"/>
      <c r="W19" s="624"/>
      <c r="X19" s="624"/>
      <c r="Y19" s="625"/>
      <c r="Z19" s="626">
        <v>0.1</v>
      </c>
      <c r="AA19" s="626"/>
      <c r="AB19" s="626"/>
      <c r="AC19" s="626"/>
      <c r="AD19" s="627">
        <v>4502</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84478</v>
      </c>
      <c r="BH19" s="624"/>
      <c r="BI19" s="624"/>
      <c r="BJ19" s="624"/>
      <c r="BK19" s="624"/>
      <c r="BL19" s="624"/>
      <c r="BM19" s="624"/>
      <c r="BN19" s="625"/>
      <c r="BO19" s="626">
        <v>4.7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548</v>
      </c>
      <c r="S20" s="624"/>
      <c r="T20" s="624"/>
      <c r="U20" s="624"/>
      <c r="V20" s="624"/>
      <c r="W20" s="624"/>
      <c r="X20" s="624"/>
      <c r="Y20" s="625"/>
      <c r="Z20" s="626">
        <v>0</v>
      </c>
      <c r="AA20" s="626"/>
      <c r="AB20" s="626"/>
      <c r="AC20" s="626"/>
      <c r="AD20" s="627">
        <v>548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84478</v>
      </c>
      <c r="BH20" s="624"/>
      <c r="BI20" s="624"/>
      <c r="BJ20" s="624"/>
      <c r="BK20" s="624"/>
      <c r="BL20" s="624"/>
      <c r="BM20" s="624"/>
      <c r="BN20" s="625"/>
      <c r="BO20" s="626">
        <v>4.7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7878742</v>
      </c>
      <c r="CS20" s="624"/>
      <c r="CT20" s="624"/>
      <c r="CU20" s="624"/>
      <c r="CV20" s="624"/>
      <c r="CW20" s="624"/>
      <c r="CX20" s="624"/>
      <c r="CY20" s="625"/>
      <c r="CZ20" s="626">
        <v>100</v>
      </c>
      <c r="DA20" s="626"/>
      <c r="DB20" s="626"/>
      <c r="DC20" s="626"/>
      <c r="DD20" s="632">
        <v>1862173</v>
      </c>
      <c r="DE20" s="624"/>
      <c r="DF20" s="624"/>
      <c r="DG20" s="624"/>
      <c r="DH20" s="624"/>
      <c r="DI20" s="624"/>
      <c r="DJ20" s="624"/>
      <c r="DK20" s="624"/>
      <c r="DL20" s="624"/>
      <c r="DM20" s="624"/>
      <c r="DN20" s="624"/>
      <c r="DO20" s="624"/>
      <c r="DP20" s="625"/>
      <c r="DQ20" s="632">
        <v>5244202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2727879</v>
      </c>
      <c r="S21" s="624"/>
      <c r="T21" s="624"/>
      <c r="U21" s="624"/>
      <c r="V21" s="624"/>
      <c r="W21" s="624"/>
      <c r="X21" s="624"/>
      <c r="Y21" s="625"/>
      <c r="Z21" s="626">
        <v>31.4</v>
      </c>
      <c r="AA21" s="626"/>
      <c r="AB21" s="626"/>
      <c r="AC21" s="626"/>
      <c r="AD21" s="627">
        <v>2395065</v>
      </c>
      <c r="AE21" s="627"/>
      <c r="AF21" s="627"/>
      <c r="AG21" s="627"/>
      <c r="AH21" s="627"/>
      <c r="AI21" s="627"/>
      <c r="AJ21" s="627"/>
      <c r="AK21" s="627"/>
      <c r="AL21" s="628">
        <v>50.4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84478</v>
      </c>
      <c r="BH21" s="624"/>
      <c r="BI21" s="624"/>
      <c r="BJ21" s="624"/>
      <c r="BK21" s="624"/>
      <c r="BL21" s="624"/>
      <c r="BM21" s="624"/>
      <c r="BN21" s="625"/>
      <c r="BO21" s="626">
        <v>4.7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2395065</v>
      </c>
      <c r="S22" s="624"/>
      <c r="T22" s="624"/>
      <c r="U22" s="624"/>
      <c r="V22" s="624"/>
      <c r="W22" s="624"/>
      <c r="X22" s="624"/>
      <c r="Y22" s="625"/>
      <c r="Z22" s="626">
        <v>27.6</v>
      </c>
      <c r="AA22" s="626"/>
      <c r="AB22" s="626"/>
      <c r="AC22" s="626"/>
      <c r="AD22" s="627">
        <v>2395065</v>
      </c>
      <c r="AE22" s="627"/>
      <c r="AF22" s="627"/>
      <c r="AG22" s="627"/>
      <c r="AH22" s="627"/>
      <c r="AI22" s="627"/>
      <c r="AJ22" s="627"/>
      <c r="AK22" s="627"/>
      <c r="AL22" s="628">
        <v>50.4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332814</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2302163</v>
      </c>
      <c r="CS24" s="613"/>
      <c r="CT24" s="613"/>
      <c r="CU24" s="613"/>
      <c r="CV24" s="613"/>
      <c r="CW24" s="613"/>
      <c r="CX24" s="613"/>
      <c r="CY24" s="614"/>
      <c r="CZ24" s="617">
        <v>29.2</v>
      </c>
      <c r="DA24" s="618"/>
      <c r="DB24" s="618"/>
      <c r="DC24" s="634"/>
      <c r="DD24" s="655">
        <v>1937007</v>
      </c>
      <c r="DE24" s="613"/>
      <c r="DF24" s="613"/>
      <c r="DG24" s="613"/>
      <c r="DH24" s="613"/>
      <c r="DI24" s="613"/>
      <c r="DJ24" s="613"/>
      <c r="DK24" s="614"/>
      <c r="DL24" s="655">
        <v>1884950</v>
      </c>
      <c r="DM24" s="613"/>
      <c r="DN24" s="613"/>
      <c r="DO24" s="613"/>
      <c r="DP24" s="613"/>
      <c r="DQ24" s="613"/>
      <c r="DR24" s="613"/>
      <c r="DS24" s="613"/>
      <c r="DT24" s="613"/>
      <c r="DU24" s="613"/>
      <c r="DV24" s="614"/>
      <c r="DW24" s="617">
        <v>39.4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4975650</v>
      </c>
      <c r="S25" s="624"/>
      <c r="T25" s="624"/>
      <c r="U25" s="624"/>
      <c r="V25" s="624"/>
      <c r="W25" s="624"/>
      <c r="X25" s="624"/>
      <c r="Y25" s="625"/>
      <c r="Z25" s="626">
        <v>57.3</v>
      </c>
      <c r="AA25" s="626"/>
      <c r="AB25" s="626"/>
      <c r="AC25" s="626"/>
      <c r="AD25" s="627">
        <v>4642836</v>
      </c>
      <c r="AE25" s="627"/>
      <c r="AF25" s="627"/>
      <c r="AG25" s="627"/>
      <c r="AH25" s="627"/>
      <c r="AI25" s="627"/>
      <c r="AJ25" s="627"/>
      <c r="AK25" s="627"/>
      <c r="AL25" s="628">
        <v>97.8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1164960</v>
      </c>
      <c r="CS25" s="656"/>
      <c r="CT25" s="656"/>
      <c r="CU25" s="656"/>
      <c r="CV25" s="656"/>
      <c r="CW25" s="656"/>
      <c r="CX25" s="656"/>
      <c r="CY25" s="657"/>
      <c r="CZ25" s="628">
        <v>14.8</v>
      </c>
      <c r="DA25" s="653"/>
      <c r="DB25" s="653"/>
      <c r="DC25" s="658"/>
      <c r="DD25" s="632">
        <v>1101745</v>
      </c>
      <c r="DE25" s="656"/>
      <c r="DF25" s="656"/>
      <c r="DG25" s="656"/>
      <c r="DH25" s="656"/>
      <c r="DI25" s="656"/>
      <c r="DJ25" s="656"/>
      <c r="DK25" s="657"/>
      <c r="DL25" s="632">
        <v>1101745</v>
      </c>
      <c r="DM25" s="656"/>
      <c r="DN25" s="656"/>
      <c r="DO25" s="656"/>
      <c r="DP25" s="656"/>
      <c r="DQ25" s="656"/>
      <c r="DR25" s="656"/>
      <c r="DS25" s="656"/>
      <c r="DT25" s="656"/>
      <c r="DU25" s="656"/>
      <c r="DV25" s="657"/>
      <c r="DW25" s="628">
        <v>23.1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2350</v>
      </c>
      <c r="S26" s="624"/>
      <c r="T26" s="624"/>
      <c r="U26" s="624"/>
      <c r="V26" s="624"/>
      <c r="W26" s="624"/>
      <c r="X26" s="624"/>
      <c r="Y26" s="625"/>
      <c r="Z26" s="626">
        <v>0</v>
      </c>
      <c r="AA26" s="626"/>
      <c r="AB26" s="626"/>
      <c r="AC26" s="626"/>
      <c r="AD26" s="627">
        <v>2350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745260</v>
      </c>
      <c r="CS26" s="624"/>
      <c r="CT26" s="624"/>
      <c r="CU26" s="624"/>
      <c r="CV26" s="624"/>
      <c r="CW26" s="624"/>
      <c r="CX26" s="624"/>
      <c r="CY26" s="625"/>
      <c r="CZ26" s="628">
        <v>9.5</v>
      </c>
      <c r="DA26" s="653"/>
      <c r="DB26" s="653"/>
      <c r="DC26" s="658"/>
      <c r="DD26" s="632">
        <v>712256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38852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1815180</v>
      </c>
      <c r="BH27" s="624"/>
      <c r="BI27" s="624"/>
      <c r="BJ27" s="624"/>
      <c r="BK27" s="624"/>
      <c r="BL27" s="624"/>
      <c r="BM27" s="624"/>
      <c r="BN27" s="625"/>
      <c r="BO27" s="626">
        <v>100</v>
      </c>
      <c r="BP27" s="626"/>
      <c r="BQ27" s="626"/>
      <c r="BR27" s="626"/>
      <c r="BS27" s="627">
        <v>11987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442441</v>
      </c>
      <c r="CS27" s="656"/>
      <c r="CT27" s="656"/>
      <c r="CU27" s="656"/>
      <c r="CV27" s="656"/>
      <c r="CW27" s="656"/>
      <c r="CX27" s="656"/>
      <c r="CY27" s="657"/>
      <c r="CZ27" s="628">
        <v>5.6</v>
      </c>
      <c r="DA27" s="653"/>
      <c r="DB27" s="653"/>
      <c r="DC27" s="658"/>
      <c r="DD27" s="632">
        <v>140500</v>
      </c>
      <c r="DE27" s="656"/>
      <c r="DF27" s="656"/>
      <c r="DG27" s="656"/>
      <c r="DH27" s="656"/>
      <c r="DI27" s="656"/>
      <c r="DJ27" s="656"/>
      <c r="DK27" s="657"/>
      <c r="DL27" s="632">
        <v>88443</v>
      </c>
      <c r="DM27" s="656"/>
      <c r="DN27" s="656"/>
      <c r="DO27" s="656"/>
      <c r="DP27" s="656"/>
      <c r="DQ27" s="656"/>
      <c r="DR27" s="656"/>
      <c r="DS27" s="656"/>
      <c r="DT27" s="656"/>
      <c r="DU27" s="656"/>
      <c r="DV27" s="657"/>
      <c r="DW27" s="628">
        <v>1.9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52337</v>
      </c>
      <c r="S28" s="624"/>
      <c r="T28" s="624"/>
      <c r="U28" s="624"/>
      <c r="V28" s="624"/>
      <c r="W28" s="624"/>
      <c r="X28" s="624"/>
      <c r="Y28" s="625"/>
      <c r="Z28" s="626">
        <v>0.6</v>
      </c>
      <c r="AA28" s="626"/>
      <c r="AB28" s="626"/>
      <c r="AC28" s="626"/>
      <c r="AD28" s="627">
        <v>16349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694762</v>
      </c>
      <c r="CS28" s="624"/>
      <c r="CT28" s="624"/>
      <c r="CU28" s="624"/>
      <c r="CV28" s="624"/>
      <c r="CW28" s="624"/>
      <c r="CX28" s="624"/>
      <c r="CY28" s="625"/>
      <c r="CZ28" s="628">
        <v>8.8000000000000007</v>
      </c>
      <c r="DA28" s="653"/>
      <c r="DB28" s="653"/>
      <c r="DC28" s="658"/>
      <c r="DD28" s="632">
        <v>694762</v>
      </c>
      <c r="DE28" s="624"/>
      <c r="DF28" s="624"/>
      <c r="DG28" s="624"/>
      <c r="DH28" s="624"/>
      <c r="DI28" s="624"/>
      <c r="DJ28" s="624"/>
      <c r="DK28" s="625"/>
      <c r="DL28" s="632">
        <v>694762</v>
      </c>
      <c r="DM28" s="624"/>
      <c r="DN28" s="624"/>
      <c r="DO28" s="624"/>
      <c r="DP28" s="624"/>
      <c r="DQ28" s="624"/>
      <c r="DR28" s="624"/>
      <c r="DS28" s="624"/>
      <c r="DT28" s="624"/>
      <c r="DU28" s="624"/>
      <c r="DV28" s="625"/>
      <c r="DW28" s="628">
        <v>14.5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7412</v>
      </c>
      <c r="S29" s="624"/>
      <c r="T29" s="624"/>
      <c r="U29" s="624"/>
      <c r="V29" s="624"/>
      <c r="W29" s="624"/>
      <c r="X29" s="624"/>
      <c r="Y29" s="625"/>
      <c r="Z29" s="626">
        <v>0.1</v>
      </c>
      <c r="AA29" s="626"/>
      <c r="AB29" s="626"/>
      <c r="AC29" s="626"/>
      <c r="AD29" s="627">
        <v>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694762</v>
      </c>
      <c r="CS29" s="656"/>
      <c r="CT29" s="656"/>
      <c r="CU29" s="656"/>
      <c r="CV29" s="656"/>
      <c r="CW29" s="656"/>
      <c r="CX29" s="656"/>
      <c r="CY29" s="657"/>
      <c r="CZ29" s="628">
        <v>8.8000000000000007</v>
      </c>
      <c r="DA29" s="653"/>
      <c r="DB29" s="653"/>
      <c r="DC29" s="658"/>
      <c r="DD29" s="632">
        <v>694762</v>
      </c>
      <c r="DE29" s="656"/>
      <c r="DF29" s="656"/>
      <c r="DG29" s="656"/>
      <c r="DH29" s="656"/>
      <c r="DI29" s="656"/>
      <c r="DJ29" s="656"/>
      <c r="DK29" s="657"/>
      <c r="DL29" s="632">
        <v>694762</v>
      </c>
      <c r="DM29" s="656"/>
      <c r="DN29" s="656"/>
      <c r="DO29" s="656"/>
      <c r="DP29" s="656"/>
      <c r="DQ29" s="656"/>
      <c r="DR29" s="656"/>
      <c r="DS29" s="656"/>
      <c r="DT29" s="656"/>
      <c r="DU29" s="656"/>
      <c r="DV29" s="657"/>
      <c r="DW29" s="628">
        <v>14.5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738410</v>
      </c>
      <c r="S30" s="624"/>
      <c r="T30" s="624"/>
      <c r="U30" s="624"/>
      <c r="V30" s="624"/>
      <c r="W30" s="624"/>
      <c r="X30" s="624"/>
      <c r="Y30" s="625"/>
      <c r="Z30" s="626">
        <v>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681134</v>
      </c>
      <c r="CS30" s="624"/>
      <c r="CT30" s="624"/>
      <c r="CU30" s="624"/>
      <c r="CV30" s="624"/>
      <c r="CW30" s="624"/>
      <c r="CX30" s="624"/>
      <c r="CY30" s="625"/>
      <c r="CZ30" s="628">
        <v>8.6</v>
      </c>
      <c r="DA30" s="653"/>
      <c r="DB30" s="653"/>
      <c r="DC30" s="658"/>
      <c r="DD30" s="632">
        <v>681134</v>
      </c>
      <c r="DE30" s="624"/>
      <c r="DF30" s="624"/>
      <c r="DG30" s="624"/>
      <c r="DH30" s="624"/>
      <c r="DI30" s="624"/>
      <c r="DJ30" s="624"/>
      <c r="DK30" s="625"/>
      <c r="DL30" s="632">
        <v>681134</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99.4</v>
      </c>
      <c r="BH31" s="667"/>
      <c r="BI31" s="667"/>
      <c r="BJ31" s="667"/>
      <c r="BK31" s="667"/>
      <c r="BL31" s="667"/>
      <c r="BM31" s="618">
        <v>98.5</v>
      </c>
      <c r="BN31" s="667"/>
      <c r="BO31" s="667"/>
      <c r="BP31" s="667"/>
      <c r="BQ31" s="668"/>
      <c r="BR31" s="670">
        <v>99.5</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13628</v>
      </c>
      <c r="CS31" s="656"/>
      <c r="CT31" s="656"/>
      <c r="CU31" s="656"/>
      <c r="CV31" s="656"/>
      <c r="CW31" s="656"/>
      <c r="CX31" s="656"/>
      <c r="CY31" s="657"/>
      <c r="CZ31" s="628">
        <v>0.2</v>
      </c>
      <c r="DA31" s="653"/>
      <c r="DB31" s="653"/>
      <c r="DC31" s="658"/>
      <c r="DD31" s="632">
        <v>13628</v>
      </c>
      <c r="DE31" s="656"/>
      <c r="DF31" s="656"/>
      <c r="DG31" s="656"/>
      <c r="DH31" s="656"/>
      <c r="DI31" s="656"/>
      <c r="DJ31" s="656"/>
      <c r="DK31" s="657"/>
      <c r="DL31" s="632">
        <v>13628</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503210</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99.6</v>
      </c>
      <c r="BH32" s="656"/>
      <c r="BI32" s="656"/>
      <c r="BJ32" s="656"/>
      <c r="BK32" s="656"/>
      <c r="BL32" s="656"/>
      <c r="BM32" s="629">
        <v>99.1</v>
      </c>
      <c r="BN32" s="656"/>
      <c r="BO32" s="656"/>
      <c r="BP32" s="656"/>
      <c r="BQ32" s="669"/>
      <c r="BR32" s="680">
        <v>99.7</v>
      </c>
      <c r="BS32" s="656"/>
      <c r="BT32" s="656"/>
      <c r="BU32" s="656"/>
      <c r="BV32" s="656"/>
      <c r="BW32" s="656"/>
      <c r="BX32" s="629">
        <v>99.2</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78400</v>
      </c>
      <c r="S33" s="624"/>
      <c r="T33" s="624"/>
      <c r="U33" s="624"/>
      <c r="V33" s="624"/>
      <c r="W33" s="624"/>
      <c r="X33" s="624"/>
      <c r="Y33" s="625"/>
      <c r="Z33" s="626">
        <v>0.9</v>
      </c>
      <c r="AA33" s="626"/>
      <c r="AB33" s="626"/>
      <c r="AC33" s="626"/>
      <c r="AD33" s="627">
        <v>76271</v>
      </c>
      <c r="AE33" s="627"/>
      <c r="AF33" s="627"/>
      <c r="AG33" s="627"/>
      <c r="AH33" s="627"/>
      <c r="AI33" s="627"/>
      <c r="AJ33" s="627"/>
      <c r="AK33" s="627"/>
      <c r="AL33" s="628">
        <v>1.6</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99.1</v>
      </c>
      <c r="BH33" s="682"/>
      <c r="BI33" s="682"/>
      <c r="BJ33" s="682"/>
      <c r="BK33" s="682"/>
      <c r="BL33" s="682"/>
      <c r="BM33" s="683">
        <v>97.9</v>
      </c>
      <c r="BN33" s="682"/>
      <c r="BO33" s="682"/>
      <c r="BP33" s="682"/>
      <c r="BQ33" s="684"/>
      <c r="BR33" s="681">
        <v>99.2</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3519046</v>
      </c>
      <c r="CS33" s="656"/>
      <c r="CT33" s="656"/>
      <c r="CU33" s="656"/>
      <c r="CV33" s="656"/>
      <c r="CW33" s="656"/>
      <c r="CX33" s="656"/>
      <c r="CY33" s="657"/>
      <c r="CZ33" s="628">
        <v>44.7</v>
      </c>
      <c r="DA33" s="653"/>
      <c r="DB33" s="653"/>
      <c r="DC33" s="658"/>
      <c r="DD33" s="632">
        <v>2705654</v>
      </c>
      <c r="DE33" s="656"/>
      <c r="DF33" s="656"/>
      <c r="DG33" s="656"/>
      <c r="DH33" s="656"/>
      <c r="DI33" s="656"/>
      <c r="DJ33" s="656"/>
      <c r="DK33" s="657"/>
      <c r="DL33" s="632">
        <v>2413257</v>
      </c>
      <c r="DM33" s="656"/>
      <c r="DN33" s="656"/>
      <c r="DO33" s="656"/>
      <c r="DP33" s="656"/>
      <c r="DQ33" s="656"/>
      <c r="DR33" s="656"/>
      <c r="DS33" s="656"/>
      <c r="DT33" s="656"/>
      <c r="DU33" s="656"/>
      <c r="DV33" s="657"/>
      <c r="DW33" s="628">
        <v>50.5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182924</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1260310</v>
      </c>
      <c r="CS34" s="624"/>
      <c r="CT34" s="624"/>
      <c r="CU34" s="624"/>
      <c r="CV34" s="624"/>
      <c r="CW34" s="624"/>
      <c r="CX34" s="624"/>
      <c r="CY34" s="625"/>
      <c r="CZ34" s="628">
        <v>16</v>
      </c>
      <c r="DA34" s="653"/>
      <c r="DB34" s="653"/>
      <c r="DC34" s="658"/>
      <c r="DD34" s="632">
        <v>928456</v>
      </c>
      <c r="DE34" s="624"/>
      <c r="DF34" s="624"/>
      <c r="DG34" s="624"/>
      <c r="DH34" s="624"/>
      <c r="DI34" s="624"/>
      <c r="DJ34" s="624"/>
      <c r="DK34" s="625"/>
      <c r="DL34" s="632">
        <v>822578</v>
      </c>
      <c r="DM34" s="624"/>
      <c r="DN34" s="624"/>
      <c r="DO34" s="624"/>
      <c r="DP34" s="624"/>
      <c r="DQ34" s="624"/>
      <c r="DR34" s="624"/>
      <c r="DS34" s="624"/>
      <c r="DT34" s="624"/>
      <c r="DU34" s="624"/>
      <c r="DV34" s="625"/>
      <c r="DW34" s="628">
        <v>17.2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1096964</v>
      </c>
      <c r="S35" s="624"/>
      <c r="T35" s="624"/>
      <c r="U35" s="624"/>
      <c r="V35" s="624"/>
      <c r="W35" s="624"/>
      <c r="X35" s="624"/>
      <c r="Y35" s="625"/>
      <c r="Z35" s="626">
        <v>12.6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65121</v>
      </c>
      <c r="CS35" s="656"/>
      <c r="CT35" s="656"/>
      <c r="CU35" s="656"/>
      <c r="CV35" s="656"/>
      <c r="CW35" s="656"/>
      <c r="CX35" s="656"/>
      <c r="CY35" s="657"/>
      <c r="CZ35" s="628">
        <v>0.8</v>
      </c>
      <c r="DA35" s="653"/>
      <c r="DB35" s="653"/>
      <c r="DC35" s="658"/>
      <c r="DD35" s="632">
        <v>55224</v>
      </c>
      <c r="DE35" s="656"/>
      <c r="DF35" s="656"/>
      <c r="DG35" s="656"/>
      <c r="DH35" s="656"/>
      <c r="DI35" s="656"/>
      <c r="DJ35" s="656"/>
      <c r="DK35" s="657"/>
      <c r="DL35" s="632">
        <v>55224</v>
      </c>
      <c r="DM35" s="656"/>
      <c r="DN35" s="656"/>
      <c r="DO35" s="656"/>
      <c r="DP35" s="656"/>
      <c r="DQ35" s="656"/>
      <c r="DR35" s="656"/>
      <c r="DS35" s="656"/>
      <c r="DT35" s="656"/>
      <c r="DU35" s="656"/>
      <c r="DV35" s="657"/>
      <c r="DW35" s="628">
        <v>1.2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278067</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890191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85268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1297849</v>
      </c>
      <c r="CS36" s="624"/>
      <c r="CT36" s="624"/>
      <c r="CU36" s="624"/>
      <c r="CV36" s="624"/>
      <c r="CW36" s="624"/>
      <c r="CX36" s="624"/>
      <c r="CY36" s="625"/>
      <c r="CZ36" s="628">
        <v>16.5</v>
      </c>
      <c r="DA36" s="653"/>
      <c r="DB36" s="653"/>
      <c r="DC36" s="658"/>
      <c r="DD36" s="632">
        <v>939985</v>
      </c>
      <c r="DE36" s="624"/>
      <c r="DF36" s="624"/>
      <c r="DG36" s="624"/>
      <c r="DH36" s="624"/>
      <c r="DI36" s="624"/>
      <c r="DJ36" s="624"/>
      <c r="DK36" s="625"/>
      <c r="DL36" s="632">
        <v>878922</v>
      </c>
      <c r="DM36" s="624"/>
      <c r="DN36" s="624"/>
      <c r="DO36" s="624"/>
      <c r="DP36" s="624"/>
      <c r="DQ36" s="624"/>
      <c r="DR36" s="624"/>
      <c r="DS36" s="624"/>
      <c r="DT36" s="624"/>
      <c r="DU36" s="624"/>
      <c r="DV36" s="625"/>
      <c r="DW36" s="628">
        <v>18.399999999999999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56619</v>
      </c>
      <c r="S37" s="624"/>
      <c r="T37" s="624"/>
      <c r="U37" s="624"/>
      <c r="V37" s="624"/>
      <c r="W37" s="624"/>
      <c r="X37" s="624"/>
      <c r="Y37" s="625"/>
      <c r="Z37" s="626">
        <v>0.7</v>
      </c>
      <c r="AA37" s="626"/>
      <c r="AB37" s="626"/>
      <c r="AC37" s="626"/>
      <c r="AD37" s="627">
        <v>10547</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289362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84031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597530</v>
      </c>
      <c r="CS37" s="656"/>
      <c r="CT37" s="656"/>
      <c r="CU37" s="656"/>
      <c r="CV37" s="656"/>
      <c r="CW37" s="656"/>
      <c r="CX37" s="656"/>
      <c r="CY37" s="657"/>
      <c r="CZ37" s="628">
        <v>7.6</v>
      </c>
      <c r="DA37" s="653"/>
      <c r="DB37" s="653"/>
      <c r="DC37" s="658"/>
      <c r="DD37" s="632">
        <v>552530</v>
      </c>
      <c r="DE37" s="656"/>
      <c r="DF37" s="656"/>
      <c r="DG37" s="656"/>
      <c r="DH37" s="656"/>
      <c r="DI37" s="656"/>
      <c r="DJ37" s="656"/>
      <c r="DK37" s="657"/>
      <c r="DL37" s="632">
        <v>543636</v>
      </c>
      <c r="DM37" s="656"/>
      <c r="DN37" s="656"/>
      <c r="DO37" s="656"/>
      <c r="DP37" s="656"/>
      <c r="DQ37" s="656"/>
      <c r="DR37" s="656"/>
      <c r="DS37" s="656"/>
      <c r="DT37" s="656"/>
      <c r="DU37" s="656"/>
      <c r="DV37" s="657"/>
      <c r="DW37" s="628">
        <v>11.4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668776</v>
      </c>
      <c r="S38" s="624"/>
      <c r="T38" s="624"/>
      <c r="U38" s="624"/>
      <c r="V38" s="624"/>
      <c r="W38" s="624"/>
      <c r="X38" s="624"/>
      <c r="Y38" s="625"/>
      <c r="Z38" s="626">
        <v>7.7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111628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1802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777963</v>
      </c>
      <c r="CS38" s="624"/>
      <c r="CT38" s="624"/>
      <c r="CU38" s="624"/>
      <c r="CV38" s="624"/>
      <c r="CW38" s="624"/>
      <c r="CX38" s="624"/>
      <c r="CY38" s="625"/>
      <c r="CZ38" s="628">
        <v>9.9</v>
      </c>
      <c r="DA38" s="653"/>
      <c r="DB38" s="653"/>
      <c r="DC38" s="658"/>
      <c r="DD38" s="632">
        <v>669758</v>
      </c>
      <c r="DE38" s="624"/>
      <c r="DF38" s="624"/>
      <c r="DG38" s="624"/>
      <c r="DH38" s="624"/>
      <c r="DI38" s="624"/>
      <c r="DJ38" s="624"/>
      <c r="DK38" s="625"/>
      <c r="DL38" s="632">
        <v>653282</v>
      </c>
      <c r="DM38" s="624"/>
      <c r="DN38" s="624"/>
      <c r="DO38" s="624"/>
      <c r="DP38" s="624"/>
      <c r="DQ38" s="624"/>
      <c r="DR38" s="624"/>
      <c r="DS38" s="624"/>
      <c r="DT38" s="624"/>
      <c r="DU38" s="624"/>
      <c r="DV38" s="625"/>
      <c r="DW38" s="628">
        <v>13.7</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42303</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3292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111333</v>
      </c>
      <c r="CS39" s="656"/>
      <c r="CT39" s="656"/>
      <c r="CU39" s="656"/>
      <c r="CV39" s="656"/>
      <c r="CW39" s="656"/>
      <c r="CX39" s="656"/>
      <c r="CY39" s="657"/>
      <c r="CZ39" s="628">
        <v>1.4</v>
      </c>
      <c r="DA39" s="653"/>
      <c r="DB39" s="653"/>
      <c r="DC39" s="658"/>
      <c r="DD39" s="632">
        <v>108980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29776</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600</v>
      </c>
      <c r="BA40" s="624"/>
      <c r="BB40" s="624"/>
      <c r="BC40" s="624"/>
      <c r="BD40" s="656"/>
      <c r="BE40" s="656"/>
      <c r="BF40" s="669"/>
      <c r="BG40" s="673" t="s">
        <v>332</v>
      </c>
      <c r="BH40" s="674"/>
      <c r="BI40" s="674"/>
      <c r="BJ40" s="674"/>
      <c r="BK40" s="674"/>
      <c r="BL40" s="223"/>
      <c r="BM40" s="621" t="s">
        <v>333</v>
      </c>
      <c r="BN40" s="621"/>
      <c r="BO40" s="621"/>
      <c r="BP40" s="621"/>
      <c r="BQ40" s="621"/>
      <c r="BR40" s="621"/>
      <c r="BS40" s="621"/>
      <c r="BT40" s="621"/>
      <c r="BU40" s="622"/>
      <c r="BV40" s="623">
        <v>132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6470</v>
      </c>
      <c r="CS40" s="624"/>
      <c r="CT40" s="624"/>
      <c r="CU40" s="624"/>
      <c r="CV40" s="624"/>
      <c r="CW40" s="624"/>
      <c r="CX40" s="624"/>
      <c r="CY40" s="625"/>
      <c r="CZ40" s="628">
        <v>0.1</v>
      </c>
      <c r="DA40" s="653"/>
      <c r="DB40" s="653"/>
      <c r="DC40" s="658"/>
      <c r="DD40" s="632">
        <v>3251</v>
      </c>
      <c r="DE40" s="624"/>
      <c r="DF40" s="624"/>
      <c r="DG40" s="624"/>
      <c r="DH40" s="624"/>
      <c r="DI40" s="624"/>
      <c r="DJ40" s="624"/>
      <c r="DK40" s="625"/>
      <c r="DL40" s="632">
        <v>3251</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8679971</v>
      </c>
      <c r="S41" s="696"/>
      <c r="T41" s="696"/>
      <c r="U41" s="696"/>
      <c r="V41" s="696"/>
      <c r="W41" s="696"/>
      <c r="X41" s="696"/>
      <c r="Y41" s="700"/>
      <c r="Z41" s="701">
        <v>100</v>
      </c>
      <c r="AA41" s="701"/>
      <c r="AB41" s="701"/>
      <c r="AC41" s="701"/>
      <c r="AD41" s="702">
        <v>4748357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123647</v>
      </c>
      <c r="BA41" s="624"/>
      <c r="BB41" s="624"/>
      <c r="BC41" s="624"/>
      <c r="BD41" s="656"/>
      <c r="BE41" s="656"/>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322651</v>
      </c>
      <c r="BA42" s="696"/>
      <c r="BB42" s="696"/>
      <c r="BC42" s="696"/>
      <c r="BD42" s="682"/>
      <c r="BE42" s="682"/>
      <c r="BF42" s="684"/>
      <c r="BG42" s="675"/>
      <c r="BH42" s="676"/>
      <c r="BI42" s="676"/>
      <c r="BJ42" s="676"/>
      <c r="BK42" s="676"/>
      <c r="BL42" s="224"/>
      <c r="BM42" s="645" t="s">
        <v>340</v>
      </c>
      <c r="BN42" s="645"/>
      <c r="BO42" s="645"/>
      <c r="BP42" s="645"/>
      <c r="BQ42" s="645"/>
      <c r="BR42" s="645"/>
      <c r="BS42" s="645"/>
      <c r="BT42" s="645"/>
      <c r="BU42" s="646"/>
      <c r="BV42" s="695">
        <v>268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2057533</v>
      </c>
      <c r="CS42" s="656"/>
      <c r="CT42" s="656"/>
      <c r="CU42" s="656"/>
      <c r="CV42" s="656"/>
      <c r="CW42" s="656"/>
      <c r="CX42" s="656"/>
      <c r="CY42" s="657"/>
      <c r="CZ42" s="628">
        <v>26.1</v>
      </c>
      <c r="DA42" s="653"/>
      <c r="DB42" s="653"/>
      <c r="DC42" s="658"/>
      <c r="DD42" s="632">
        <v>601541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74501</v>
      </c>
      <c r="CS43" s="656"/>
      <c r="CT43" s="656"/>
      <c r="CU43" s="656"/>
      <c r="CV43" s="656"/>
      <c r="CW43" s="656"/>
      <c r="CX43" s="656"/>
      <c r="CY43" s="657"/>
      <c r="CZ43" s="628">
        <v>0.9</v>
      </c>
      <c r="DA43" s="653"/>
      <c r="DB43" s="653"/>
      <c r="DC43" s="658"/>
      <c r="DD43" s="632">
        <v>74501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1862173</v>
      </c>
      <c r="CS44" s="624"/>
      <c r="CT44" s="624"/>
      <c r="CU44" s="624"/>
      <c r="CV44" s="624"/>
      <c r="CW44" s="624"/>
      <c r="CX44" s="624"/>
      <c r="CY44" s="625"/>
      <c r="CZ44" s="628">
        <v>23.6</v>
      </c>
      <c r="DA44" s="629"/>
      <c r="DB44" s="629"/>
      <c r="DC44" s="635"/>
      <c r="DD44" s="632">
        <v>497097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741881</v>
      </c>
      <c r="CS45" s="656"/>
      <c r="CT45" s="656"/>
      <c r="CU45" s="656"/>
      <c r="CV45" s="656"/>
      <c r="CW45" s="656"/>
      <c r="CX45" s="656"/>
      <c r="CY45" s="657"/>
      <c r="CZ45" s="628">
        <v>9.4</v>
      </c>
      <c r="DA45" s="653"/>
      <c r="DB45" s="653"/>
      <c r="DC45" s="658"/>
      <c r="DD45" s="632">
        <v>132288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1075260</v>
      </c>
      <c r="CS46" s="624"/>
      <c r="CT46" s="624"/>
      <c r="CU46" s="624"/>
      <c r="CV46" s="624"/>
      <c r="CW46" s="624"/>
      <c r="CX46" s="624"/>
      <c r="CY46" s="625"/>
      <c r="CZ46" s="628">
        <v>13.6</v>
      </c>
      <c r="DA46" s="629"/>
      <c r="DB46" s="629"/>
      <c r="DC46" s="635"/>
      <c r="DD46" s="632">
        <v>342777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195360</v>
      </c>
      <c r="CS47" s="656"/>
      <c r="CT47" s="656"/>
      <c r="CU47" s="656"/>
      <c r="CV47" s="656"/>
      <c r="CW47" s="656"/>
      <c r="CX47" s="656"/>
      <c r="CY47" s="657"/>
      <c r="CZ47" s="628">
        <v>2.5</v>
      </c>
      <c r="DA47" s="653"/>
      <c r="DB47" s="653"/>
      <c r="DC47" s="658"/>
      <c r="DD47" s="632">
        <v>104444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7878742</v>
      </c>
      <c r="CS49" s="682"/>
      <c r="CT49" s="682"/>
      <c r="CU49" s="682"/>
      <c r="CV49" s="682"/>
      <c r="CW49" s="682"/>
      <c r="CX49" s="682"/>
      <c r="CY49" s="711"/>
      <c r="CZ49" s="703">
        <v>100</v>
      </c>
      <c r="DA49" s="712"/>
      <c r="DB49" s="712"/>
      <c r="DC49" s="713"/>
      <c r="DD49" s="714">
        <v>5244202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EpSuppn8+hucCTTf4phRrMBVhssr0PK9T66GOUOMW0h2geCh09gOvp+WFAxxPvxoGy+SQN0KAuCs8CHfyRI8Q==" saltValue="y4fDK2+YthK4ZoYVlpDt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8680</v>
      </c>
      <c r="R7" s="753"/>
      <c r="S7" s="753"/>
      <c r="T7" s="753"/>
      <c r="U7" s="753"/>
      <c r="V7" s="753">
        <v>7879</v>
      </c>
      <c r="W7" s="753"/>
      <c r="X7" s="753"/>
      <c r="Y7" s="753"/>
      <c r="Z7" s="753"/>
      <c r="AA7" s="753">
        <v>801</v>
      </c>
      <c r="AB7" s="753"/>
      <c r="AC7" s="753"/>
      <c r="AD7" s="753"/>
      <c r="AE7" s="754"/>
      <c r="AF7" s="755">
        <v>618</v>
      </c>
      <c r="AG7" s="756"/>
      <c r="AH7" s="756"/>
      <c r="AI7" s="756"/>
      <c r="AJ7" s="757"/>
      <c r="AK7" s="758">
        <v>1097</v>
      </c>
      <c r="AL7" s="759"/>
      <c r="AM7" s="759"/>
      <c r="AN7" s="759"/>
      <c r="AO7" s="759"/>
      <c r="AP7" s="759">
        <v>6211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8680</v>
      </c>
      <c r="R23" s="793"/>
      <c r="S23" s="793"/>
      <c r="T23" s="793"/>
      <c r="U23" s="793"/>
      <c r="V23" s="793">
        <v>7879</v>
      </c>
      <c r="W23" s="793"/>
      <c r="X23" s="793"/>
      <c r="Y23" s="793"/>
      <c r="Z23" s="793"/>
      <c r="AA23" s="793">
        <v>801</v>
      </c>
      <c r="AB23" s="793"/>
      <c r="AC23" s="793"/>
      <c r="AD23" s="793"/>
      <c r="AE23" s="794"/>
      <c r="AF23" s="795">
        <v>618</v>
      </c>
      <c r="AG23" s="793"/>
      <c r="AH23" s="793"/>
      <c r="AI23" s="793"/>
      <c r="AJ23" s="796"/>
      <c r="AK23" s="797"/>
      <c r="AL23" s="798"/>
      <c r="AM23" s="798"/>
      <c r="AN23" s="798"/>
      <c r="AO23" s="798"/>
      <c r="AP23" s="793">
        <v>6211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1567</v>
      </c>
      <c r="R28" s="823"/>
      <c r="S28" s="823"/>
      <c r="T28" s="823"/>
      <c r="U28" s="823"/>
      <c r="V28" s="823">
        <v>1481</v>
      </c>
      <c r="W28" s="823"/>
      <c r="X28" s="823"/>
      <c r="Y28" s="823"/>
      <c r="Z28" s="823"/>
      <c r="AA28" s="823">
        <v>85</v>
      </c>
      <c r="AB28" s="823"/>
      <c r="AC28" s="823"/>
      <c r="AD28" s="823"/>
      <c r="AE28" s="824"/>
      <c r="AF28" s="825">
        <v>85</v>
      </c>
      <c r="AG28" s="823"/>
      <c r="AH28" s="823"/>
      <c r="AI28" s="823"/>
      <c r="AJ28" s="826"/>
      <c r="AK28" s="827" t="s">
        <v>552</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33</v>
      </c>
      <c r="R29" s="784"/>
      <c r="S29" s="784"/>
      <c r="T29" s="784"/>
      <c r="U29" s="784"/>
      <c r="V29" s="784">
        <v>33</v>
      </c>
      <c r="W29" s="784"/>
      <c r="X29" s="784"/>
      <c r="Y29" s="784"/>
      <c r="Z29" s="784"/>
      <c r="AA29" s="784">
        <v>0</v>
      </c>
      <c r="AB29" s="784"/>
      <c r="AC29" s="784"/>
      <c r="AD29" s="784"/>
      <c r="AE29" s="785"/>
      <c r="AF29" s="786">
        <v>0</v>
      </c>
      <c r="AG29" s="787"/>
      <c r="AH29" s="787"/>
      <c r="AI29" s="787"/>
      <c r="AJ29" s="788"/>
      <c r="AK29" s="834" t="s">
        <v>552</v>
      </c>
      <c r="AL29" s="830"/>
      <c r="AM29" s="830"/>
      <c r="AN29" s="830"/>
      <c r="AO29" s="830"/>
      <c r="AP29" s="835" t="s">
        <v>552</v>
      </c>
      <c r="AQ29" s="836"/>
      <c r="AR29" s="836"/>
      <c r="AS29" s="836"/>
      <c r="AT29" s="834"/>
      <c r="AU29" s="830" t="s">
        <v>552</v>
      </c>
      <c r="AV29" s="830"/>
      <c r="AW29" s="830"/>
      <c r="AX29" s="830"/>
      <c r="AY29" s="830"/>
      <c r="AZ29" s="831" t="s">
        <v>552</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1053</v>
      </c>
      <c r="R30" s="784"/>
      <c r="S30" s="784"/>
      <c r="T30" s="784"/>
      <c r="U30" s="784"/>
      <c r="V30" s="784">
        <v>960</v>
      </c>
      <c r="W30" s="784"/>
      <c r="X30" s="784"/>
      <c r="Y30" s="784"/>
      <c r="Z30" s="784"/>
      <c r="AA30" s="784">
        <v>94</v>
      </c>
      <c r="AB30" s="784"/>
      <c r="AC30" s="784"/>
      <c r="AD30" s="784"/>
      <c r="AE30" s="785"/>
      <c r="AF30" s="786">
        <v>93</v>
      </c>
      <c r="AG30" s="787"/>
      <c r="AH30" s="787"/>
      <c r="AI30" s="787"/>
      <c r="AJ30" s="788"/>
      <c r="AK30" s="834" t="s">
        <v>552</v>
      </c>
      <c r="AL30" s="830"/>
      <c r="AM30" s="830"/>
      <c r="AN30" s="830"/>
      <c r="AO30" s="830"/>
      <c r="AP30" s="835" t="s">
        <v>552</v>
      </c>
      <c r="AQ30" s="836"/>
      <c r="AR30" s="836"/>
      <c r="AS30" s="836"/>
      <c r="AT30" s="834"/>
      <c r="AU30" s="830" t="s">
        <v>552</v>
      </c>
      <c r="AV30" s="830"/>
      <c r="AW30" s="830"/>
      <c r="AX30" s="830"/>
      <c r="AY30" s="830"/>
      <c r="AZ30" s="831" t="s">
        <v>552</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17</v>
      </c>
      <c r="R31" s="784"/>
      <c r="S31" s="784"/>
      <c r="T31" s="784"/>
      <c r="U31" s="784"/>
      <c r="V31" s="784">
        <v>17</v>
      </c>
      <c r="W31" s="784"/>
      <c r="X31" s="784"/>
      <c r="Y31" s="784"/>
      <c r="Z31" s="784"/>
      <c r="AA31" s="784">
        <v>0</v>
      </c>
      <c r="AB31" s="784"/>
      <c r="AC31" s="784"/>
      <c r="AD31" s="784"/>
      <c r="AE31" s="785"/>
      <c r="AF31" s="786" t="s">
        <v>122</v>
      </c>
      <c r="AG31" s="787"/>
      <c r="AH31" s="787"/>
      <c r="AI31" s="787"/>
      <c r="AJ31" s="788"/>
      <c r="AK31" s="834" t="s">
        <v>552</v>
      </c>
      <c r="AL31" s="830"/>
      <c r="AM31" s="830"/>
      <c r="AN31" s="830"/>
      <c r="AO31" s="830"/>
      <c r="AP31" s="835" t="s">
        <v>552</v>
      </c>
      <c r="AQ31" s="836"/>
      <c r="AR31" s="836"/>
      <c r="AS31" s="836"/>
      <c r="AT31" s="834"/>
      <c r="AU31" s="830" t="s">
        <v>552</v>
      </c>
      <c r="AV31" s="830"/>
      <c r="AW31" s="830"/>
      <c r="AX31" s="830"/>
      <c r="AY31" s="830"/>
      <c r="AZ31" s="831" t="s">
        <v>552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177</v>
      </c>
      <c r="R32" s="784"/>
      <c r="S32" s="784"/>
      <c r="T32" s="784"/>
      <c r="U32" s="784"/>
      <c r="V32" s="784">
        <v>177</v>
      </c>
      <c r="W32" s="784"/>
      <c r="X32" s="784"/>
      <c r="Y32" s="784"/>
      <c r="Z32" s="784"/>
      <c r="AA32" s="784">
        <v>0</v>
      </c>
      <c r="AB32" s="784"/>
      <c r="AC32" s="784"/>
      <c r="AD32" s="784"/>
      <c r="AE32" s="785"/>
      <c r="AF32" s="786" t="s">
        <v>122</v>
      </c>
      <c r="AG32" s="787"/>
      <c r="AH32" s="787"/>
      <c r="AI32" s="787"/>
      <c r="AJ32" s="788"/>
      <c r="AK32" s="834" t="s">
        <v>552</v>
      </c>
      <c r="AL32" s="830"/>
      <c r="AM32" s="830"/>
      <c r="AN32" s="830"/>
      <c r="AO32" s="830"/>
      <c r="AP32" s="835" t="s">
        <v>552</v>
      </c>
      <c r="AQ32" s="836"/>
      <c r="AR32" s="836"/>
      <c r="AS32" s="836"/>
      <c r="AT32" s="834"/>
      <c r="AU32" s="830" t="s">
        <v>552</v>
      </c>
      <c r="AV32" s="830"/>
      <c r="AW32" s="830"/>
      <c r="AX32" s="830"/>
      <c r="AY32" s="830"/>
      <c r="AZ32" s="831" t="s">
        <v>552</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173</v>
      </c>
      <c r="R33" s="784"/>
      <c r="S33" s="784"/>
      <c r="T33" s="784"/>
      <c r="U33" s="784"/>
      <c r="V33" s="784">
        <v>137</v>
      </c>
      <c r="W33" s="784"/>
      <c r="X33" s="784"/>
      <c r="Y33" s="784"/>
      <c r="Z33" s="784"/>
      <c r="AA33" s="784">
        <v>36</v>
      </c>
      <c r="AB33" s="784"/>
      <c r="AC33" s="784"/>
      <c r="AD33" s="784"/>
      <c r="AE33" s="785"/>
      <c r="AF33" s="786">
        <v>637</v>
      </c>
      <c r="AG33" s="787"/>
      <c r="AH33" s="787"/>
      <c r="AI33" s="787"/>
      <c r="AJ33" s="788"/>
      <c r="AK33" s="834" t="s">
        <v>552</v>
      </c>
      <c r="AL33" s="830"/>
      <c r="AM33" s="830"/>
      <c r="AN33" s="830"/>
      <c r="AO33" s="830"/>
      <c r="AP33" s="835" t="s">
        <v>552</v>
      </c>
      <c r="AQ33" s="836"/>
      <c r="AR33" s="836"/>
      <c r="AS33" s="836"/>
      <c r="AT33" s="834"/>
      <c r="AU33" s="830" t="s">
        <v>552</v>
      </c>
      <c r="AV33" s="830"/>
      <c r="AW33" s="830"/>
      <c r="AX33" s="830"/>
      <c r="AY33" s="830"/>
      <c r="AZ33" s="831" t="s">
        <v>552</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263</v>
      </c>
      <c r="R34" s="784"/>
      <c r="S34" s="784"/>
      <c r="T34" s="784"/>
      <c r="U34" s="784"/>
      <c r="V34" s="784">
        <v>249</v>
      </c>
      <c r="W34" s="784"/>
      <c r="X34" s="784"/>
      <c r="Y34" s="784"/>
      <c r="Z34" s="784"/>
      <c r="AA34" s="784">
        <v>13</v>
      </c>
      <c r="AB34" s="784"/>
      <c r="AC34" s="784"/>
      <c r="AD34" s="784"/>
      <c r="AE34" s="785"/>
      <c r="AF34" s="786">
        <v>13</v>
      </c>
      <c r="AG34" s="787"/>
      <c r="AH34" s="787"/>
      <c r="AI34" s="787"/>
      <c r="AJ34" s="788"/>
      <c r="AK34" s="834" t="s">
        <v>552</v>
      </c>
      <c r="AL34" s="830"/>
      <c r="AM34" s="830"/>
      <c r="AN34" s="830"/>
      <c r="AO34" s="830"/>
      <c r="AP34" s="835" t="s">
        <v>552</v>
      </c>
      <c r="AQ34" s="836"/>
      <c r="AR34" s="836"/>
      <c r="AS34" s="836"/>
      <c r="AT34" s="834"/>
      <c r="AU34" s="830">
        <v>359</v>
      </c>
      <c r="AV34" s="830"/>
      <c r="AW34" s="830"/>
      <c r="AX34" s="830"/>
      <c r="AY34" s="830"/>
      <c r="AZ34" s="831" t="s">
        <v>552</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397</v>
      </c>
      <c r="C35" s="781"/>
      <c r="D35" s="781"/>
      <c r="E35" s="781"/>
      <c r="F35" s="781"/>
      <c r="G35" s="781"/>
      <c r="H35" s="781"/>
      <c r="I35" s="781"/>
      <c r="J35" s="781"/>
      <c r="K35" s="781"/>
      <c r="L35" s="781"/>
      <c r="M35" s="781"/>
      <c r="N35" s="781"/>
      <c r="O35" s="781"/>
      <c r="P35" s="782"/>
      <c r="Q35" s="783">
        <v>363</v>
      </c>
      <c r="R35" s="784"/>
      <c r="S35" s="784"/>
      <c r="T35" s="784"/>
      <c r="U35" s="784"/>
      <c r="V35" s="784">
        <v>276</v>
      </c>
      <c r="W35" s="784"/>
      <c r="X35" s="784"/>
      <c r="Y35" s="784"/>
      <c r="Z35" s="784"/>
      <c r="AA35" s="784">
        <v>87</v>
      </c>
      <c r="AB35" s="784"/>
      <c r="AC35" s="784"/>
      <c r="AD35" s="784"/>
      <c r="AE35" s="785"/>
      <c r="AF35" s="786">
        <v>87</v>
      </c>
      <c r="AG35" s="787"/>
      <c r="AH35" s="787"/>
      <c r="AI35" s="787"/>
      <c r="AJ35" s="788"/>
      <c r="AK35" s="834" t="s">
        <v>552</v>
      </c>
      <c r="AL35" s="830"/>
      <c r="AM35" s="830"/>
      <c r="AN35" s="830"/>
      <c r="AO35" s="830"/>
      <c r="AP35" s="835" t="s">
        <v>552</v>
      </c>
      <c r="AQ35" s="836"/>
      <c r="AR35" s="836"/>
      <c r="AS35" s="836"/>
      <c r="AT35" s="834"/>
      <c r="AU35" s="830">
        <v>577</v>
      </c>
      <c r="AV35" s="830"/>
      <c r="AW35" s="830"/>
      <c r="AX35" s="830"/>
      <c r="AY35" s="830"/>
      <c r="AZ35" s="831" t="s">
        <v>552</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398</v>
      </c>
      <c r="C36" s="781"/>
      <c r="D36" s="781"/>
      <c r="E36" s="781"/>
      <c r="F36" s="781"/>
      <c r="G36" s="781"/>
      <c r="H36" s="781"/>
      <c r="I36" s="781"/>
      <c r="J36" s="781"/>
      <c r="K36" s="781"/>
      <c r="L36" s="781"/>
      <c r="M36" s="781"/>
      <c r="N36" s="781"/>
      <c r="O36" s="781"/>
      <c r="P36" s="782"/>
      <c r="Q36" s="783">
        <v>178</v>
      </c>
      <c r="R36" s="784"/>
      <c r="S36" s="784"/>
      <c r="T36" s="784"/>
      <c r="U36" s="784"/>
      <c r="V36" s="784">
        <v>171</v>
      </c>
      <c r="W36" s="784"/>
      <c r="X36" s="784"/>
      <c r="Y36" s="784"/>
      <c r="Z36" s="784"/>
      <c r="AA36" s="784">
        <v>8</v>
      </c>
      <c r="AB36" s="784"/>
      <c r="AC36" s="784"/>
      <c r="AD36" s="784"/>
      <c r="AE36" s="785"/>
      <c r="AF36" s="786">
        <v>8</v>
      </c>
      <c r="AG36" s="787"/>
      <c r="AH36" s="787"/>
      <c r="AI36" s="787"/>
      <c r="AJ36" s="788"/>
      <c r="AK36" s="834" t="s">
        <v>552</v>
      </c>
      <c r="AL36" s="830"/>
      <c r="AM36" s="830"/>
      <c r="AN36" s="830"/>
      <c r="AO36" s="830"/>
      <c r="AP36" s="835" t="s">
        <v>552</v>
      </c>
      <c r="AQ36" s="836"/>
      <c r="AR36" s="836"/>
      <c r="AS36" s="836"/>
      <c r="AT36" s="834"/>
      <c r="AU36" s="830">
        <v>394</v>
      </c>
      <c r="AV36" s="830"/>
      <c r="AW36" s="830"/>
      <c r="AX36" s="830"/>
      <c r="AY36" s="830"/>
      <c r="AZ36" s="831" t="s">
        <v>552</v>
      </c>
      <c r="BA36" s="831"/>
      <c r="BB36" s="831"/>
      <c r="BC36" s="831"/>
      <c r="BD36" s="831"/>
      <c r="BE36" s="832" t="s">
        <v>396</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400</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923</v>
      </c>
      <c r="AG63" s="846"/>
      <c r="AH63" s="846"/>
      <c r="AI63" s="846"/>
      <c r="AJ63" s="847"/>
      <c r="AK63" s="848"/>
      <c r="AL63" s="843"/>
      <c r="AM63" s="843"/>
      <c r="AN63" s="843"/>
      <c r="AO63" s="843"/>
      <c r="AP63" s="846"/>
      <c r="AQ63" s="846"/>
      <c r="AR63" s="846"/>
      <c r="AS63" s="846"/>
      <c r="AT63" s="846"/>
      <c r="AU63" s="846">
        <v>1330</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6" t="s">
        <v>383</v>
      </c>
      <c r="AG66" s="815"/>
      <c r="AH66" s="815"/>
      <c r="AI66" s="815"/>
      <c r="AJ66" s="857"/>
      <c r="AK66" s="733" t="s">
        <v>384</v>
      </c>
      <c r="AL66" s="728"/>
      <c r="AM66" s="728"/>
      <c r="AN66" s="728"/>
      <c r="AO66" s="729"/>
      <c r="AP66" s="733" t="s">
        <v>385</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15">
      <c r="A68" s="236">
        <v>1</v>
      </c>
      <c r="B68" s="871" t="s">
        <v>553</v>
      </c>
      <c r="C68" s="872"/>
      <c r="D68" s="872"/>
      <c r="E68" s="872"/>
      <c r="F68" s="872"/>
      <c r="G68" s="872"/>
      <c r="H68" s="872"/>
      <c r="I68" s="872"/>
      <c r="J68" s="872"/>
      <c r="K68" s="872"/>
      <c r="L68" s="872"/>
      <c r="M68" s="872"/>
      <c r="N68" s="872"/>
      <c r="O68" s="872"/>
      <c r="P68" s="873"/>
      <c r="Q68" s="874">
        <v>1787</v>
      </c>
      <c r="R68" s="868"/>
      <c r="S68" s="868"/>
      <c r="T68" s="868"/>
      <c r="U68" s="868"/>
      <c r="V68" s="868">
        <v>1723</v>
      </c>
      <c r="W68" s="868"/>
      <c r="X68" s="868"/>
      <c r="Y68" s="868"/>
      <c r="Z68" s="868"/>
      <c r="AA68" s="868">
        <v>64</v>
      </c>
      <c r="AB68" s="868"/>
      <c r="AC68" s="868"/>
      <c r="AD68" s="868"/>
      <c r="AE68" s="868"/>
      <c r="AF68" s="868">
        <v>64</v>
      </c>
      <c r="AG68" s="868"/>
      <c r="AH68" s="868"/>
      <c r="AI68" s="868"/>
      <c r="AJ68" s="868"/>
      <c r="AK68" s="868">
        <v>42</v>
      </c>
      <c r="AL68" s="868"/>
      <c r="AM68" s="868"/>
      <c r="AN68" s="868"/>
      <c r="AO68" s="868"/>
      <c r="AP68" s="868">
        <v>931</v>
      </c>
      <c r="AQ68" s="868"/>
      <c r="AR68" s="868"/>
      <c r="AS68" s="868"/>
      <c r="AT68" s="868"/>
      <c r="AU68" s="868">
        <v>118</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15">
      <c r="A69" s="238">
        <v>2</v>
      </c>
      <c r="B69" s="875" t="s">
        <v>554</v>
      </c>
      <c r="C69" s="876"/>
      <c r="D69" s="876"/>
      <c r="E69" s="876"/>
      <c r="F69" s="876"/>
      <c r="G69" s="876"/>
      <c r="H69" s="876"/>
      <c r="I69" s="876"/>
      <c r="J69" s="876"/>
      <c r="K69" s="876"/>
      <c r="L69" s="876"/>
      <c r="M69" s="876"/>
      <c r="N69" s="876"/>
      <c r="O69" s="876"/>
      <c r="P69" s="877"/>
      <c r="Q69" s="878">
        <v>63</v>
      </c>
      <c r="R69" s="830"/>
      <c r="S69" s="830"/>
      <c r="T69" s="830"/>
      <c r="U69" s="830"/>
      <c r="V69" s="830">
        <v>61</v>
      </c>
      <c r="W69" s="830"/>
      <c r="X69" s="830"/>
      <c r="Y69" s="830"/>
      <c r="Z69" s="830"/>
      <c r="AA69" s="830">
        <v>2</v>
      </c>
      <c r="AB69" s="830"/>
      <c r="AC69" s="830"/>
      <c r="AD69" s="830"/>
      <c r="AE69" s="830"/>
      <c r="AF69" s="830">
        <v>599</v>
      </c>
      <c r="AG69" s="830"/>
      <c r="AH69" s="830"/>
      <c r="AI69" s="830"/>
      <c r="AJ69" s="830"/>
      <c r="AK69" s="830">
        <v>63</v>
      </c>
      <c r="AL69" s="830"/>
      <c r="AM69" s="830"/>
      <c r="AN69" s="830"/>
      <c r="AO69" s="830"/>
      <c r="AP69" s="830" t="s">
        <v>552</v>
      </c>
      <c r="AQ69" s="830"/>
      <c r="AR69" s="830"/>
      <c r="AS69" s="830"/>
      <c r="AT69" s="830"/>
      <c r="AU69" s="830" t="s">
        <v>552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15">
      <c r="A70" s="238">
        <v>3</v>
      </c>
      <c r="B70" s="875" t="s">
        <v>555</v>
      </c>
      <c r="C70" s="876"/>
      <c r="D70" s="876"/>
      <c r="E70" s="876"/>
      <c r="F70" s="876"/>
      <c r="G70" s="876"/>
      <c r="H70" s="876"/>
      <c r="I70" s="876"/>
      <c r="J70" s="876"/>
      <c r="K70" s="876"/>
      <c r="L70" s="876"/>
      <c r="M70" s="876"/>
      <c r="N70" s="876"/>
      <c r="O70" s="876"/>
      <c r="P70" s="877"/>
      <c r="Q70" s="878">
        <v>113</v>
      </c>
      <c r="R70" s="830"/>
      <c r="S70" s="830"/>
      <c r="T70" s="830"/>
      <c r="U70" s="830"/>
      <c r="V70" s="830">
        <v>97</v>
      </c>
      <c r="W70" s="830"/>
      <c r="X70" s="830"/>
      <c r="Y70" s="830"/>
      <c r="Z70" s="830"/>
      <c r="AA70" s="830">
        <v>16</v>
      </c>
      <c r="AB70" s="830"/>
      <c r="AC70" s="830"/>
      <c r="AD70" s="830"/>
      <c r="AE70" s="830"/>
      <c r="AF70" s="830">
        <v>16</v>
      </c>
      <c r="AG70" s="830"/>
      <c r="AH70" s="830"/>
      <c r="AI70" s="830"/>
      <c r="AJ70" s="830"/>
      <c r="AK70" s="830" t="s">
        <v>552</v>
      </c>
      <c r="AL70" s="830"/>
      <c r="AM70" s="830"/>
      <c r="AN70" s="830"/>
      <c r="AO70" s="830"/>
      <c r="AP70" s="830" t="s">
        <v>552</v>
      </c>
      <c r="AQ70" s="830"/>
      <c r="AR70" s="830"/>
      <c r="AS70" s="830"/>
      <c r="AT70" s="830"/>
      <c r="AU70" s="830" t="s">
        <v>552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15">
      <c r="A71" s="238">
        <v>4</v>
      </c>
      <c r="B71" s="875" t="s">
        <v>556</v>
      </c>
      <c r="C71" s="876"/>
      <c r="D71" s="876"/>
      <c r="E71" s="876"/>
      <c r="F71" s="876"/>
      <c r="G71" s="876"/>
      <c r="H71" s="876"/>
      <c r="I71" s="876"/>
      <c r="J71" s="876"/>
      <c r="K71" s="876"/>
      <c r="L71" s="876"/>
      <c r="M71" s="876"/>
      <c r="N71" s="876"/>
      <c r="O71" s="876"/>
      <c r="P71" s="877"/>
      <c r="Q71" s="878">
        <v>540</v>
      </c>
      <c r="R71" s="830"/>
      <c r="S71" s="830"/>
      <c r="T71" s="830"/>
      <c r="U71" s="830"/>
      <c r="V71" s="830">
        <v>482</v>
      </c>
      <c r="W71" s="830"/>
      <c r="X71" s="830"/>
      <c r="Y71" s="830"/>
      <c r="Z71" s="830"/>
      <c r="AA71" s="830">
        <v>58</v>
      </c>
      <c r="AB71" s="830"/>
      <c r="AC71" s="830"/>
      <c r="AD71" s="830"/>
      <c r="AE71" s="830"/>
      <c r="AF71" s="830">
        <v>419</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15">
      <c r="A72" s="238">
        <v>5</v>
      </c>
      <c r="B72" s="875" t="s">
        <v>557</v>
      </c>
      <c r="C72" s="876"/>
      <c r="D72" s="876"/>
      <c r="E72" s="876"/>
      <c r="F72" s="876"/>
      <c r="G72" s="876"/>
      <c r="H72" s="876"/>
      <c r="I72" s="876"/>
      <c r="J72" s="876"/>
      <c r="K72" s="876"/>
      <c r="L72" s="876"/>
      <c r="M72" s="876"/>
      <c r="N72" s="876"/>
      <c r="O72" s="876"/>
      <c r="P72" s="877"/>
      <c r="Q72" s="878">
        <v>141</v>
      </c>
      <c r="R72" s="830"/>
      <c r="S72" s="830"/>
      <c r="T72" s="830"/>
      <c r="U72" s="830"/>
      <c r="V72" s="830">
        <v>131</v>
      </c>
      <c r="W72" s="830"/>
      <c r="X72" s="830"/>
      <c r="Y72" s="830"/>
      <c r="Z72" s="830"/>
      <c r="AA72" s="830">
        <v>10</v>
      </c>
      <c r="AB72" s="830"/>
      <c r="AC72" s="830"/>
      <c r="AD72" s="830"/>
      <c r="AE72" s="830"/>
      <c r="AF72" s="830">
        <v>10</v>
      </c>
      <c r="AG72" s="830"/>
      <c r="AH72" s="830"/>
      <c r="AI72" s="830"/>
      <c r="AJ72" s="830"/>
      <c r="AK72" s="830">
        <v>5</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15">
      <c r="A73" s="238">
        <v>6</v>
      </c>
      <c r="B73" s="875" t="s">
        <v>558</v>
      </c>
      <c r="C73" s="876"/>
      <c r="D73" s="876"/>
      <c r="E73" s="876"/>
      <c r="F73" s="876"/>
      <c r="G73" s="876"/>
      <c r="H73" s="876"/>
      <c r="I73" s="876"/>
      <c r="J73" s="876"/>
      <c r="K73" s="876"/>
      <c r="L73" s="876"/>
      <c r="M73" s="876"/>
      <c r="N73" s="876"/>
      <c r="O73" s="876"/>
      <c r="P73" s="877"/>
      <c r="Q73" s="878">
        <v>265484</v>
      </c>
      <c r="R73" s="830"/>
      <c r="S73" s="830"/>
      <c r="T73" s="830"/>
      <c r="U73" s="830"/>
      <c r="V73" s="830">
        <v>260529</v>
      </c>
      <c r="W73" s="830"/>
      <c r="X73" s="830"/>
      <c r="Y73" s="830"/>
      <c r="Z73" s="830"/>
      <c r="AA73" s="830">
        <v>4955</v>
      </c>
      <c r="AB73" s="830"/>
      <c r="AC73" s="830"/>
      <c r="AD73" s="830"/>
      <c r="AE73" s="830"/>
      <c r="AF73" s="830">
        <v>4502</v>
      </c>
      <c r="AG73" s="830"/>
      <c r="AH73" s="830"/>
      <c r="AI73" s="830"/>
      <c r="AJ73" s="830"/>
      <c r="AK73" s="830">
        <v>2205</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15">
      <c r="A74" s="238">
        <v>7</v>
      </c>
      <c r="B74" s="875" t="s">
        <v>559</v>
      </c>
      <c r="C74" s="876"/>
      <c r="D74" s="876"/>
      <c r="E74" s="876"/>
      <c r="F74" s="876"/>
      <c r="G74" s="876"/>
      <c r="H74" s="876"/>
      <c r="I74" s="876"/>
      <c r="J74" s="876"/>
      <c r="K74" s="876"/>
      <c r="L74" s="876"/>
      <c r="M74" s="876"/>
      <c r="N74" s="876"/>
      <c r="O74" s="876"/>
      <c r="P74" s="877"/>
      <c r="Q74" s="878">
        <v>4231</v>
      </c>
      <c r="R74" s="830"/>
      <c r="S74" s="830"/>
      <c r="T74" s="830"/>
      <c r="U74" s="830"/>
      <c r="V74" s="830">
        <v>3817</v>
      </c>
      <c r="W74" s="830"/>
      <c r="X74" s="830"/>
      <c r="Y74" s="830"/>
      <c r="Z74" s="830"/>
      <c r="AA74" s="830">
        <v>414</v>
      </c>
      <c r="AB74" s="830"/>
      <c r="AC74" s="830"/>
      <c r="AD74" s="830"/>
      <c r="AE74" s="830"/>
      <c r="AF74" s="830">
        <v>414</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15">
      <c r="A75" s="238">
        <v>8</v>
      </c>
      <c r="B75" s="875" t="s">
        <v>560</v>
      </c>
      <c r="C75" s="876"/>
      <c r="D75" s="876"/>
      <c r="E75" s="876"/>
      <c r="F75" s="876"/>
      <c r="G75" s="876"/>
      <c r="H75" s="876"/>
      <c r="I75" s="876"/>
      <c r="J75" s="876"/>
      <c r="K75" s="876"/>
      <c r="L75" s="876"/>
      <c r="M75" s="876"/>
      <c r="N75" s="876"/>
      <c r="O75" s="876"/>
      <c r="P75" s="877"/>
      <c r="Q75" s="879">
        <v>176</v>
      </c>
      <c r="R75" s="836"/>
      <c r="S75" s="836"/>
      <c r="T75" s="836"/>
      <c r="U75" s="834"/>
      <c r="V75" s="835">
        <v>142</v>
      </c>
      <c r="W75" s="836"/>
      <c r="X75" s="836"/>
      <c r="Y75" s="836"/>
      <c r="Z75" s="834"/>
      <c r="AA75" s="835">
        <v>34</v>
      </c>
      <c r="AB75" s="836"/>
      <c r="AC75" s="836"/>
      <c r="AD75" s="836"/>
      <c r="AE75" s="834"/>
      <c r="AF75" s="835">
        <v>34</v>
      </c>
      <c r="AG75" s="836"/>
      <c r="AH75" s="836"/>
      <c r="AI75" s="836"/>
      <c r="AJ75" s="834"/>
      <c r="AK75" s="835">
        <v>19</v>
      </c>
      <c r="AL75" s="836"/>
      <c r="AM75" s="836"/>
      <c r="AN75" s="836"/>
      <c r="AO75" s="834"/>
      <c r="AP75" s="830" t="s">
        <v>552</v>
      </c>
      <c r="AQ75" s="830"/>
      <c r="AR75" s="830"/>
      <c r="AS75" s="830"/>
      <c r="AT75" s="830"/>
      <c r="AU75" s="830" t="s">
        <v>552</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15">
      <c r="A76" s="238">
        <v>9</v>
      </c>
      <c r="B76" s="875" t="s">
        <v>561</v>
      </c>
      <c r="C76" s="876"/>
      <c r="D76" s="876"/>
      <c r="E76" s="876"/>
      <c r="F76" s="876"/>
      <c r="G76" s="876"/>
      <c r="H76" s="876"/>
      <c r="I76" s="876"/>
      <c r="J76" s="876"/>
      <c r="K76" s="876"/>
      <c r="L76" s="876"/>
      <c r="M76" s="876"/>
      <c r="N76" s="876"/>
      <c r="O76" s="876"/>
      <c r="P76" s="877"/>
      <c r="Q76" s="879">
        <v>366</v>
      </c>
      <c r="R76" s="836"/>
      <c r="S76" s="836"/>
      <c r="T76" s="836"/>
      <c r="U76" s="834"/>
      <c r="V76" s="835">
        <v>329</v>
      </c>
      <c r="W76" s="836"/>
      <c r="X76" s="836"/>
      <c r="Y76" s="836"/>
      <c r="Z76" s="834"/>
      <c r="AA76" s="835">
        <v>37</v>
      </c>
      <c r="AB76" s="836"/>
      <c r="AC76" s="836"/>
      <c r="AD76" s="836"/>
      <c r="AE76" s="834"/>
      <c r="AF76" s="835">
        <v>419</v>
      </c>
      <c r="AG76" s="836"/>
      <c r="AH76" s="836"/>
      <c r="AI76" s="836"/>
      <c r="AJ76" s="834"/>
      <c r="AK76" s="835">
        <v>246</v>
      </c>
      <c r="AL76" s="836"/>
      <c r="AM76" s="836"/>
      <c r="AN76" s="836"/>
      <c r="AO76" s="834"/>
      <c r="AP76" s="835">
        <v>1496</v>
      </c>
      <c r="AQ76" s="836"/>
      <c r="AR76" s="836"/>
      <c r="AS76" s="836"/>
      <c r="AT76" s="834"/>
      <c r="AU76" s="835">
        <v>360</v>
      </c>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15">
      <c r="A77" s="238">
        <v>10</v>
      </c>
      <c r="B77" s="875" t="s">
        <v>562</v>
      </c>
      <c r="C77" s="876"/>
      <c r="D77" s="876"/>
      <c r="E77" s="876"/>
      <c r="F77" s="876"/>
      <c r="G77" s="876"/>
      <c r="H77" s="876"/>
      <c r="I77" s="876"/>
      <c r="J77" s="876"/>
      <c r="K77" s="876"/>
      <c r="L77" s="876"/>
      <c r="M77" s="876"/>
      <c r="N77" s="876"/>
      <c r="O77" s="876"/>
      <c r="P77" s="877"/>
      <c r="Q77" s="879">
        <v>156</v>
      </c>
      <c r="R77" s="836"/>
      <c r="S77" s="836"/>
      <c r="T77" s="836"/>
      <c r="U77" s="834"/>
      <c r="V77" s="835">
        <v>37</v>
      </c>
      <c r="W77" s="836"/>
      <c r="X77" s="836"/>
      <c r="Y77" s="836"/>
      <c r="Z77" s="834"/>
      <c r="AA77" s="835">
        <v>119</v>
      </c>
      <c r="AB77" s="836"/>
      <c r="AC77" s="836"/>
      <c r="AD77" s="836"/>
      <c r="AE77" s="834"/>
      <c r="AF77" s="835">
        <v>4</v>
      </c>
      <c r="AG77" s="836"/>
      <c r="AH77" s="836"/>
      <c r="AI77" s="836"/>
      <c r="AJ77" s="834"/>
      <c r="AK77" s="835" t="s">
        <v>552</v>
      </c>
      <c r="AL77" s="836"/>
      <c r="AM77" s="836"/>
      <c r="AN77" s="836"/>
      <c r="AO77" s="834"/>
      <c r="AP77" s="835" t="s">
        <v>552</v>
      </c>
      <c r="AQ77" s="836"/>
      <c r="AR77" s="836"/>
      <c r="AS77" s="836"/>
      <c r="AT77" s="834"/>
      <c r="AU77" s="835" t="s">
        <v>552</v>
      </c>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15">
      <c r="A78" s="238">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15">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15">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15">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15">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15">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15">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15">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15">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
      <c r="A88" s="240" t="s">
        <v>376</v>
      </c>
      <c r="B88" s="789" t="s">
        <v>404</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6479</v>
      </c>
      <c r="AG88" s="846"/>
      <c r="AH88" s="846"/>
      <c r="AI88" s="846"/>
      <c r="AJ88" s="846"/>
      <c r="AK88" s="843"/>
      <c r="AL88" s="843"/>
      <c r="AM88" s="843"/>
      <c r="AN88" s="843"/>
      <c r="AO88" s="843"/>
      <c r="AP88" s="846">
        <v>2427</v>
      </c>
      <c r="AQ88" s="846"/>
      <c r="AR88" s="846"/>
      <c r="AS88" s="846"/>
      <c r="AT88" s="846"/>
      <c r="AU88" s="846">
        <v>479</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4"/>
      <c r="CT102" s="854"/>
      <c r="CU102" s="854"/>
      <c r="CV102" s="891"/>
      <c r="CW102" s="890"/>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30"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713570</v>
      </c>
      <c r="AB110" s="900"/>
      <c r="AC110" s="900"/>
      <c r="AD110" s="900"/>
      <c r="AE110" s="901"/>
      <c r="AF110" s="902">
        <v>740978</v>
      </c>
      <c r="AG110" s="900"/>
      <c r="AH110" s="900"/>
      <c r="AI110" s="900"/>
      <c r="AJ110" s="901"/>
      <c r="AK110" s="902">
        <v>694762</v>
      </c>
      <c r="AL110" s="900"/>
      <c r="AM110" s="900"/>
      <c r="AN110" s="900"/>
      <c r="AO110" s="901"/>
      <c r="AP110" s="903">
        <v>17.8</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6143270</v>
      </c>
      <c r="BR110" s="931"/>
      <c r="BS110" s="931"/>
      <c r="BT110" s="931"/>
      <c r="BU110" s="931"/>
      <c r="BV110" s="931">
        <v>6223067</v>
      </c>
      <c r="BW110" s="931"/>
      <c r="BX110" s="931"/>
      <c r="BY110" s="931"/>
      <c r="BZ110" s="931"/>
      <c r="CA110" s="931">
        <v>6210709</v>
      </c>
      <c r="CB110" s="931"/>
      <c r="CC110" s="931"/>
      <c r="CD110" s="931"/>
      <c r="CE110" s="931"/>
      <c r="CF110" s="944">
        <v>158.9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5011</v>
      </c>
      <c r="BR111" s="926"/>
      <c r="BS111" s="926"/>
      <c r="BT111" s="926"/>
      <c r="BU111" s="926"/>
      <c r="BV111" s="926">
        <v>4939</v>
      </c>
      <c r="BW111" s="926"/>
      <c r="BX111" s="926"/>
      <c r="BY111" s="926"/>
      <c r="BZ111" s="926"/>
      <c r="CA111" s="926">
        <v>1006</v>
      </c>
      <c r="CB111" s="926"/>
      <c r="CC111" s="926"/>
      <c r="CD111" s="926"/>
      <c r="CE111" s="926"/>
      <c r="CF111" s="920">
        <v>0</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1430347</v>
      </c>
      <c r="BR112" s="926"/>
      <c r="BS112" s="926"/>
      <c r="BT112" s="926"/>
      <c r="BU112" s="926"/>
      <c r="BV112" s="926">
        <v>1721797</v>
      </c>
      <c r="BW112" s="926"/>
      <c r="BX112" s="926"/>
      <c r="BY112" s="926"/>
      <c r="BZ112" s="926"/>
      <c r="CA112" s="926">
        <v>1330215</v>
      </c>
      <c r="CB112" s="926"/>
      <c r="CC112" s="926"/>
      <c r="CD112" s="926"/>
      <c r="CE112" s="926"/>
      <c r="CF112" s="920">
        <v>34</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341267</v>
      </c>
      <c r="AB113" s="938"/>
      <c r="AC113" s="938"/>
      <c r="AD113" s="938"/>
      <c r="AE113" s="939"/>
      <c r="AF113" s="940">
        <v>342557</v>
      </c>
      <c r="AG113" s="938"/>
      <c r="AH113" s="938"/>
      <c r="AI113" s="938"/>
      <c r="AJ113" s="939"/>
      <c r="AK113" s="940">
        <v>314258</v>
      </c>
      <c r="AL113" s="938"/>
      <c r="AM113" s="938"/>
      <c r="AN113" s="938"/>
      <c r="AO113" s="939"/>
      <c r="AP113" s="941">
        <v>8</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616805</v>
      </c>
      <c r="BR113" s="926"/>
      <c r="BS113" s="926"/>
      <c r="BT113" s="926"/>
      <c r="BU113" s="926"/>
      <c r="BV113" s="926">
        <v>566593</v>
      </c>
      <c r="BW113" s="926"/>
      <c r="BX113" s="926"/>
      <c r="BY113" s="926"/>
      <c r="BZ113" s="926"/>
      <c r="CA113" s="926">
        <v>478809</v>
      </c>
      <c r="CB113" s="926"/>
      <c r="CC113" s="926"/>
      <c r="CD113" s="926"/>
      <c r="CE113" s="926"/>
      <c r="CF113" s="920">
        <v>12.3</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81180</v>
      </c>
      <c r="AB114" s="959"/>
      <c r="AC114" s="959"/>
      <c r="AD114" s="959"/>
      <c r="AE114" s="960"/>
      <c r="AF114" s="961">
        <v>70861</v>
      </c>
      <c r="AG114" s="959"/>
      <c r="AH114" s="959"/>
      <c r="AI114" s="959"/>
      <c r="AJ114" s="960"/>
      <c r="AK114" s="961">
        <v>82889</v>
      </c>
      <c r="AL114" s="959"/>
      <c r="AM114" s="959"/>
      <c r="AN114" s="959"/>
      <c r="AO114" s="960"/>
      <c r="AP114" s="962">
        <v>2.1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967507</v>
      </c>
      <c r="BR114" s="926"/>
      <c r="BS114" s="926"/>
      <c r="BT114" s="926"/>
      <c r="BU114" s="926"/>
      <c r="BV114" s="926">
        <v>907387</v>
      </c>
      <c r="BW114" s="926"/>
      <c r="BX114" s="926"/>
      <c r="BY114" s="926"/>
      <c r="BZ114" s="926"/>
      <c r="CA114" s="926">
        <v>669966</v>
      </c>
      <c r="CB114" s="926"/>
      <c r="CC114" s="926"/>
      <c r="CD114" s="926"/>
      <c r="CE114" s="926"/>
      <c r="CF114" s="920">
        <v>17.100000000000001</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1498</v>
      </c>
      <c r="AB115" s="938"/>
      <c r="AC115" s="938"/>
      <c r="AD115" s="938"/>
      <c r="AE115" s="939"/>
      <c r="AF115" s="940">
        <v>1051</v>
      </c>
      <c r="AG115" s="938"/>
      <c r="AH115" s="938"/>
      <c r="AI115" s="938"/>
      <c r="AJ115" s="939"/>
      <c r="AK115" s="940">
        <v>1006</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3171</v>
      </c>
      <c r="DH116" s="959"/>
      <c r="DI116" s="959"/>
      <c r="DJ116" s="959"/>
      <c r="DK116" s="960"/>
      <c r="DL116" s="961">
        <v>2365</v>
      </c>
      <c r="DM116" s="959"/>
      <c r="DN116" s="959"/>
      <c r="DO116" s="959"/>
      <c r="DP116" s="960"/>
      <c r="DQ116" s="961">
        <v>797</v>
      </c>
      <c r="DR116" s="959"/>
      <c r="DS116" s="959"/>
      <c r="DT116" s="959"/>
      <c r="DU116" s="960"/>
      <c r="DV116" s="962">
        <v>0</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1137515</v>
      </c>
      <c r="AB117" s="979"/>
      <c r="AC117" s="979"/>
      <c r="AD117" s="979"/>
      <c r="AE117" s="980"/>
      <c r="AF117" s="981">
        <v>1155447</v>
      </c>
      <c r="AG117" s="979"/>
      <c r="AH117" s="979"/>
      <c r="AI117" s="979"/>
      <c r="AJ117" s="980"/>
      <c r="AK117" s="981">
        <v>1092915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445</v>
      </c>
      <c r="BP119" s="1005"/>
      <c r="BQ119" s="999">
        <v>9162940</v>
      </c>
      <c r="BR119" s="1000"/>
      <c r="BS119" s="1000"/>
      <c r="BT119" s="1000"/>
      <c r="BU119" s="1000"/>
      <c r="BV119" s="1000">
        <v>9423783</v>
      </c>
      <c r="BW119" s="1000"/>
      <c r="BX119" s="1000"/>
      <c r="BY119" s="1000"/>
      <c r="BZ119" s="1000"/>
      <c r="CA119" s="1000">
        <v>8690705</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1840</v>
      </c>
      <c r="DH119" s="986"/>
      <c r="DI119" s="986"/>
      <c r="DJ119" s="986"/>
      <c r="DK119" s="987"/>
      <c r="DL119" s="985">
        <v>2574</v>
      </c>
      <c r="DM119" s="986"/>
      <c r="DN119" s="986"/>
      <c r="DO119" s="986"/>
      <c r="DP119" s="987"/>
      <c r="DQ119" s="985">
        <v>209</v>
      </c>
      <c r="DR119" s="986"/>
      <c r="DS119" s="986"/>
      <c r="DT119" s="986"/>
      <c r="DU119" s="987"/>
      <c r="DV119" s="988">
        <v>0</v>
      </c>
      <c r="DW119" s="989"/>
      <c r="DX119" s="989"/>
      <c r="DY119" s="989"/>
      <c r="DZ119" s="990"/>
    </row>
    <row r="120" spans="1:130" s="230"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4633408</v>
      </c>
      <c r="BR120" s="931"/>
      <c r="BS120" s="931"/>
      <c r="BT120" s="931"/>
      <c r="BU120" s="931"/>
      <c r="BV120" s="931">
        <v>4929105</v>
      </c>
      <c r="BW120" s="931"/>
      <c r="BX120" s="931"/>
      <c r="BY120" s="931"/>
      <c r="BZ120" s="931"/>
      <c r="CA120" s="931">
        <v>3894607</v>
      </c>
      <c r="CB120" s="931"/>
      <c r="CC120" s="931"/>
      <c r="CD120" s="931"/>
      <c r="CE120" s="931"/>
      <c r="CF120" s="944">
        <v>99.6</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818289</v>
      </c>
      <c r="DH120" s="931"/>
      <c r="DI120" s="931"/>
      <c r="DJ120" s="931"/>
      <c r="DK120" s="931"/>
      <c r="DL120" s="931">
        <v>981579</v>
      </c>
      <c r="DM120" s="931"/>
      <c r="DN120" s="931"/>
      <c r="DO120" s="931"/>
      <c r="DP120" s="931"/>
      <c r="DQ120" s="931">
        <v>577312</v>
      </c>
      <c r="DR120" s="931"/>
      <c r="DS120" s="931"/>
      <c r="DT120" s="931"/>
      <c r="DU120" s="931"/>
      <c r="DV120" s="932">
        <v>14.8</v>
      </c>
      <c r="DW120" s="932"/>
      <c r="DX120" s="932"/>
      <c r="DY120" s="932"/>
      <c r="DZ120" s="933"/>
    </row>
    <row r="121" spans="1:130" s="230"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334009</v>
      </c>
      <c r="DH121" s="926"/>
      <c r="DI121" s="926"/>
      <c r="DJ121" s="926"/>
      <c r="DK121" s="926"/>
      <c r="DL121" s="926">
        <v>442789</v>
      </c>
      <c r="DM121" s="926"/>
      <c r="DN121" s="926"/>
      <c r="DO121" s="926"/>
      <c r="DP121" s="926"/>
      <c r="DQ121" s="926">
        <v>393617</v>
      </c>
      <c r="DR121" s="926"/>
      <c r="DS121" s="926"/>
      <c r="DT121" s="926"/>
      <c r="DU121" s="926"/>
      <c r="DV121" s="927">
        <v>10.1</v>
      </c>
      <c r="DW121" s="927"/>
      <c r="DX121" s="927"/>
      <c r="DY121" s="927"/>
      <c r="DZ121" s="928"/>
    </row>
    <row r="122" spans="1:130" s="230"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6252274</v>
      </c>
      <c r="BR122" s="1000"/>
      <c r="BS122" s="1000"/>
      <c r="BT122" s="1000"/>
      <c r="BU122" s="1000"/>
      <c r="BV122" s="1000">
        <v>5951235</v>
      </c>
      <c r="BW122" s="1000"/>
      <c r="BX122" s="1000"/>
      <c r="BY122" s="1000"/>
      <c r="BZ122" s="1000"/>
      <c r="CA122" s="1000">
        <v>5348944</v>
      </c>
      <c r="CB122" s="1000"/>
      <c r="CC122" s="1000"/>
      <c r="CD122" s="1000"/>
      <c r="CE122" s="1000"/>
      <c r="CF122" s="1017">
        <v>136.9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278049</v>
      </c>
      <c r="DH122" s="926"/>
      <c r="DI122" s="926"/>
      <c r="DJ122" s="926"/>
      <c r="DK122" s="926"/>
      <c r="DL122" s="926">
        <v>297429</v>
      </c>
      <c r="DM122" s="926"/>
      <c r="DN122" s="926"/>
      <c r="DO122" s="926"/>
      <c r="DP122" s="926"/>
      <c r="DQ122" s="926">
        <v>359286</v>
      </c>
      <c r="DR122" s="926"/>
      <c r="DS122" s="926"/>
      <c r="DT122" s="926"/>
      <c r="DU122" s="926"/>
      <c r="DV122" s="927">
        <v>9.1999999999999993</v>
      </c>
      <c r="DW122" s="927"/>
      <c r="DX122" s="927"/>
      <c r="DY122" s="927"/>
      <c r="DZ122" s="928"/>
    </row>
    <row r="123" spans="1:130" s="230"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814</v>
      </c>
      <c r="AB123" s="959"/>
      <c r="AC123" s="959"/>
      <c r="AD123" s="959"/>
      <c r="AE123" s="960"/>
      <c r="AF123" s="961">
        <v>804</v>
      </c>
      <c r="AG123" s="959"/>
      <c r="AH123" s="959"/>
      <c r="AI123" s="959"/>
      <c r="AJ123" s="960"/>
      <c r="AK123" s="961">
        <v>797</v>
      </c>
      <c r="AL123" s="959"/>
      <c r="AM123" s="959"/>
      <c r="AN123" s="959"/>
      <c r="AO123" s="960"/>
      <c r="AP123" s="962">
        <v>0</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10885682</v>
      </c>
      <c r="BR123" s="1064"/>
      <c r="BS123" s="1064"/>
      <c r="BT123" s="1064"/>
      <c r="BU123" s="1064"/>
      <c r="BV123" s="1064">
        <v>10880340</v>
      </c>
      <c r="BW123" s="1064"/>
      <c r="BX123" s="1064"/>
      <c r="BY123" s="1064"/>
      <c r="BZ123" s="1064"/>
      <c r="CA123" s="1064">
        <v>9243551</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684</v>
      </c>
      <c r="AB127" s="959"/>
      <c r="AC127" s="959"/>
      <c r="AD127" s="959"/>
      <c r="AE127" s="960"/>
      <c r="AF127" s="961">
        <v>247</v>
      </c>
      <c r="AG127" s="959"/>
      <c r="AH127" s="959"/>
      <c r="AI127" s="959"/>
      <c r="AJ127" s="960"/>
      <c r="AK127" s="961">
        <v>209</v>
      </c>
      <c r="AL127" s="959"/>
      <c r="AM127" s="959"/>
      <c r="AN127" s="959"/>
      <c r="AO127" s="960"/>
      <c r="AP127" s="962">
        <v>0</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4724924</v>
      </c>
      <c r="AB129" s="959"/>
      <c r="AC129" s="959"/>
      <c r="AD129" s="959"/>
      <c r="AE129" s="960"/>
      <c r="AF129" s="961">
        <v>4690882</v>
      </c>
      <c r="AG129" s="959"/>
      <c r="AH129" s="959"/>
      <c r="AI129" s="959"/>
      <c r="AJ129" s="960"/>
      <c r="AK129" s="961">
        <v>4594255</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714622</v>
      </c>
      <c r="AB130" s="959"/>
      <c r="AC130" s="959"/>
      <c r="AD130" s="959"/>
      <c r="AE130" s="960"/>
      <c r="AF130" s="961">
        <v>700599</v>
      </c>
      <c r="AG130" s="959"/>
      <c r="AH130" s="959"/>
      <c r="AI130" s="959"/>
      <c r="AJ130" s="960"/>
      <c r="AK130" s="961">
        <v>685881</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10.7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4010302</v>
      </c>
      <c r="AB131" s="986"/>
      <c r="AC131" s="986"/>
      <c r="AD131" s="986"/>
      <c r="AE131" s="987"/>
      <c r="AF131" s="985">
        <v>3990283</v>
      </c>
      <c r="AG131" s="986"/>
      <c r="AH131" s="986"/>
      <c r="AI131" s="986"/>
      <c r="AJ131" s="987"/>
      <c r="AK131" s="985">
        <v>3908374</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10.54516593</v>
      </c>
      <c r="AB132" s="1097"/>
      <c r="AC132" s="1097"/>
      <c r="AD132" s="1097"/>
      <c r="AE132" s="1098"/>
      <c r="AF132" s="1099">
        <v>11.39889076</v>
      </c>
      <c r="AG132" s="1097"/>
      <c r="AH132" s="1097"/>
      <c r="AI132" s="1097"/>
      <c r="AJ132" s="1098"/>
      <c r="AK132" s="1099">
        <v>10.414407629999999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9.8000000000000007</v>
      </c>
      <c r="AB133" s="1080"/>
      <c r="AC133" s="1080"/>
      <c r="AD133" s="1080"/>
      <c r="AE133" s="1081"/>
      <c r="AF133" s="1079">
        <v>10.5</v>
      </c>
      <c r="AG133" s="1080"/>
      <c r="AH133" s="1080"/>
      <c r="AI133" s="1080"/>
      <c r="AJ133" s="1081"/>
      <c r="AK133" s="1079">
        <v>10.7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2l6TyTCOcQi7iT2DQbtUUyPmqRrTWX9strwsfSWcUjN5g60IjwMwN6I6q98KLkKON5mcc4Ux67rkbE5joT5TA==" saltValue="vl0brXrCnh0GyV6t0jb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e0duPovaTJa/I4eAA8RvN+ADI4aj9l4I5YGwlgZzu0bhMak8o/mWVubU9/i519fZGY8v6jzyXsG57WTCqO8+A==" saltValue="5zwrQn48VYmpCqVbN7CG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election sqref="A1:XFD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TnYk7imifqfuAIvSPlBBKeMEBu9X8rr/1U7IEeMPy8Uv4dxk/SAz2njKwudu3E7P9asbh2h8zEY8TowjOHuLQ==" saltValue="+F4vsYsKZBBpCT7SsZ4m5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1164960</v>
      </c>
      <c r="AP9" s="281">
        <v>127779</v>
      </c>
      <c r="AQ9" s="282">
        <v>171003</v>
      </c>
      <c r="AR9" s="283">
        <v>-25.3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272905</v>
      </c>
      <c r="AP10" s="284">
        <v>29934</v>
      </c>
      <c r="AQ10" s="285">
        <v>27322</v>
      </c>
      <c r="AR10" s="286">
        <v>9.6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6469</v>
      </c>
      <c r="AP11" s="284">
        <v>710</v>
      </c>
      <c r="AQ11" s="285">
        <v>5560</v>
      </c>
      <c r="AR11" s="286">
        <v>-87.2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v>49</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43137</v>
      </c>
      <c r="AP13" s="284">
        <v>4731</v>
      </c>
      <c r="AQ13" s="285">
        <v>6397</v>
      </c>
      <c r="AR13" s="286">
        <v>-26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74501</v>
      </c>
      <c r="AP14" s="284">
        <v>8172</v>
      </c>
      <c r="AQ14" s="285">
        <v>3603</v>
      </c>
      <c r="AR14" s="286">
        <v>126.8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-86433</v>
      </c>
      <c r="AP15" s="284">
        <v>-9480</v>
      </c>
      <c r="AQ15" s="285">
        <v>-9266</v>
      </c>
      <c r="AR15" s="286">
        <v>2.2999999999999998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1475539</v>
      </c>
      <c r="AP16" s="284">
        <v>161845</v>
      </c>
      <c r="AQ16" s="285">
        <v>204668</v>
      </c>
      <c r="AR16" s="286">
        <v>-20.9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13.38</v>
      </c>
      <c r="AP21" s="298">
        <v>17.07</v>
      </c>
      <c r="AQ21" s="299">
        <v>-3.69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94.8</v>
      </c>
      <c r="AP22" s="303">
        <v>95.6</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694762</v>
      </c>
      <c r="AP32" s="312">
        <v>76205</v>
      </c>
      <c r="AQ32" s="313">
        <v>121688</v>
      </c>
      <c r="AR32" s="314">
        <v>-37.4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v>42</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v>167</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314258</v>
      </c>
      <c r="AP35" s="312">
        <v>34469</v>
      </c>
      <c r="AQ35" s="313">
        <v>24481</v>
      </c>
      <c r="AR35" s="314">
        <v>40.799999999999997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82889</v>
      </c>
      <c r="AP36" s="312">
        <v>9092</v>
      </c>
      <c r="AQ36" s="313">
        <v>4187</v>
      </c>
      <c r="AR36" s="314">
        <v>117.1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v>1006</v>
      </c>
      <c r="AP37" s="312">
        <v>110</v>
      </c>
      <c r="AQ37" s="313">
        <v>813</v>
      </c>
      <c r="AR37" s="314">
        <v>-86.5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19</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t="s">
        <v>491</v>
      </c>
      <c r="AP39" s="312" t="s">
        <v>491</v>
      </c>
      <c r="AQ39" s="313">
        <v>-4925</v>
      </c>
      <c r="AR39" s="314" t="s">
        <v>491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-685881</v>
      </c>
      <c r="AP40" s="312">
        <v>-75231</v>
      </c>
      <c r="AQ40" s="313">
        <v>-96916</v>
      </c>
      <c r="AR40" s="314">
        <v>-22.4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407034</v>
      </c>
      <c r="AP41" s="312">
        <v>44646</v>
      </c>
      <c r="AQ41" s="313">
        <v>49555</v>
      </c>
      <c r="AR41" s="314">
        <v>-9.9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1558821</v>
      </c>
      <c r="AN51" s="334">
        <v>163845</v>
      </c>
      <c r="AO51" s="335">
        <v>-37.5</v>
      </c>
      <c r="AP51" s="336">
        <v>190274</v>
      </c>
      <c r="AQ51" s="337">
        <v>13.6</v>
      </c>
      <c r="AR51" s="338">
        <v>-51.1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490122</v>
      </c>
      <c r="AN52" s="342">
        <v>51516</v>
      </c>
      <c r="AO52" s="343">
        <v>-42.2</v>
      </c>
      <c r="AP52" s="344">
        <v>88584</v>
      </c>
      <c r="AQ52" s="345">
        <v>7.3</v>
      </c>
      <c r="AR52" s="346">
        <v>-49.5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1333515</v>
      </c>
      <c r="AN53" s="334">
        <v>141592</v>
      </c>
      <c r="AO53" s="335">
        <v>-13.6</v>
      </c>
      <c r="AP53" s="336">
        <v>200194</v>
      </c>
      <c r="AQ53" s="337">
        <v>5.2</v>
      </c>
      <c r="AR53" s="338">
        <v>-18.8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619259</v>
      </c>
      <c r="AN54" s="342">
        <v>65753</v>
      </c>
      <c r="AO54" s="343">
        <v>27.6</v>
      </c>
      <c r="AP54" s="344">
        <v>106422</v>
      </c>
      <c r="AQ54" s="345">
        <v>20.100000000000001</v>
      </c>
      <c r="AR54" s="346">
        <v>7.5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1294309</v>
      </c>
      <c r="AN55" s="334">
        <v>139368</v>
      </c>
      <c r="AO55" s="335">
        <v>-1.6</v>
      </c>
      <c r="AP55" s="336">
        <v>196914</v>
      </c>
      <c r="AQ55" s="337">
        <v>-1.6</v>
      </c>
      <c r="AR55" s="338">
        <v>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704075</v>
      </c>
      <c r="AN56" s="342">
        <v>75813</v>
      </c>
      <c r="AO56" s="343">
        <v>15.3</v>
      </c>
      <c r="AP56" s="344">
        <v>98966</v>
      </c>
      <c r="AQ56" s="345">
        <v>-7</v>
      </c>
      <c r="AR56" s="346">
        <v>22.3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1919819</v>
      </c>
      <c r="AN57" s="334">
        <v>209267</v>
      </c>
      <c r="AO57" s="335">
        <v>50.2</v>
      </c>
      <c r="AP57" s="336">
        <v>204757</v>
      </c>
      <c r="AQ57" s="337">
        <v>4</v>
      </c>
      <c r="AR57" s="338">
        <v>46.2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872142</v>
      </c>
      <c r="AN58" s="342">
        <v>95067</v>
      </c>
      <c r="AO58" s="343">
        <v>25.4</v>
      </c>
      <c r="AP58" s="344">
        <v>106071</v>
      </c>
      <c r="AQ58" s="345">
        <v>7.2</v>
      </c>
      <c r="AR58" s="346">
        <v>18.2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1862173</v>
      </c>
      <c r="AN59" s="334">
        <v>204253</v>
      </c>
      <c r="AO59" s="335">
        <v>-2.4</v>
      </c>
      <c r="AP59" s="336">
        <v>194971</v>
      </c>
      <c r="AQ59" s="337">
        <v>-4.8</v>
      </c>
      <c r="AR59" s="338">
        <v>2.4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1075260</v>
      </c>
      <c r="AN60" s="342">
        <v>117940</v>
      </c>
      <c r="AO60" s="343">
        <v>24.1</v>
      </c>
      <c r="AP60" s="344">
        <v>105966</v>
      </c>
      <c r="AQ60" s="345">
        <v>-0.1</v>
      </c>
      <c r="AR60" s="346">
        <v>24.2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1593727</v>
      </c>
      <c r="AN61" s="349">
        <v>171665</v>
      </c>
      <c r="AO61" s="350">
        <v>-1</v>
      </c>
      <c r="AP61" s="351">
        <v>197422</v>
      </c>
      <c r="AQ61" s="352">
        <v>3.3</v>
      </c>
      <c r="AR61" s="338">
        <v>-4.3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752172</v>
      </c>
      <c r="AN62" s="342">
        <v>81218</v>
      </c>
      <c r="AO62" s="343">
        <v>10</v>
      </c>
      <c r="AP62" s="344">
        <v>101202</v>
      </c>
      <c r="AQ62" s="345">
        <v>5.5</v>
      </c>
      <c r="AR62" s="346">
        <v>4.5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tNRArp6YjeC2+QU+g3b7ZX+6lxqahF1nS5y9wyM8GISmPQNDKK7Bh5k6IcciAKWfXEPzkVcrC36YJU2YFPD2w==" saltValue="NP0tFHscIRRThGWkWQ+I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6qFRv+uYMzNhKpGv6WXoyDhD6Lzw48gKkdXvR1v9yyl+AamrA8PtpH+aerFg7q0lUjx+ZTAq0zcrax9kEnfvTw==" saltValue="KVQMml1m1M7eAyAG4BUu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1ktuZdUOCyLJz3SAvwng+uKTFEqfSRnkZT7PI4ZySCDhIhybLCqWNkN8xkLxeqh1co5WcIGpz55gwZXMhm38w==" saltValue="d1HMe76XxP23aGI49gcu2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39.9</v>
      </c>
      <c r="G47" s="12">
        <v>38.31</v>
      </c>
      <c r="H47" s="12">
        <v>36.270000000000003</v>
      </c>
      <c r="I47" s="12">
        <v>37.07</v>
      </c>
      <c r="J47" s="13">
        <v>23.28</v>
      </c>
    </row>
    <row r="48" spans="2:10" ht="57.75" customHeight="1" x14ac:dyDescent="0.15">
      <c r="B48" s="14"/>
      <c r="C48" s="1141" t="s">
        <v>4</v>
      </c>
      <c r="D48" s="1141"/>
      <c r="E48" s="1142"/>
      <c r="F48" s="15">
        <v>9.8699999999999992</v>
      </c>
      <c r="G48" s="16">
        <v>0.33</v>
      </c>
      <c r="H48" s="16">
        <v>6.13</v>
      </c>
      <c r="I48" s="16">
        <v>0.23</v>
      </c>
      <c r="J48" s="17">
        <v>13.45</v>
      </c>
    </row>
    <row r="49" spans="2:10" ht="57.75" customHeight="1" thickBot="1" x14ac:dyDescent="0.2">
      <c r="B49" s="18"/>
      <c r="C49" s="1143" t="s">
        <v>5</v>
      </c>
      <c r="D49" s="1143"/>
      <c r="E49" s="1144"/>
      <c r="F49" s="19">
        <v>5.55</v>
      </c>
      <c r="G49" s="20" t="s">
        <v>534</v>
      </c>
      <c r="H49" s="20">
        <v>5.99</v>
      </c>
      <c r="I49" s="20" t="s">
        <v>535</v>
      </c>
      <c r="J49" s="21" t="s">
        <v>536</v>
      </c>
    </row>
    <row r="50" spans="2:10" x14ac:dyDescent="0.15"/>
  </sheetData>
  <sheetProtection algorithmName="SHA-512" hashValue="pPRbJDCSyaD23zV6+qM2jqH8p8o3tmX7aqhK96zekykU5PHCRwU+5QIyqvgJVmI+aeTFay1HmcBSLMffLJAVHA==" saltValue="vpEs0nPam5UJL1brCOXn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23CCEA-BE3B-4E41-AFE4-DE326E3AF211}">
  <ds:schemaRefs>
    <ds:schemaRef ds:uri="http://schemas.microsoft.com/office/2006/documentManagement/types"/>
    <ds:schemaRef ds:uri="http://purl.org/dc/dcmitype/"/>
    <ds:schemaRef ds:uri="http://purl.org/dc/elements/1.1/"/>
    <ds:schemaRef ds:uri="http://schemas.microsoft.com/office/2006/metadata/properties"/>
    <ds:schemaRef ds:uri="0cfd19f7-9a31-48f1-a827-fb01c45dd146"/>
    <ds:schemaRef ds:uri="http://schemas.openxmlformats.org/package/2006/metadata/core-properties"/>
    <ds:schemaRef ds:uri="1f739fab-6d78-413b-bdfb-b8e4b081b506"/>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6D5AEA1A-A86D-4B6E-A265-E59575BA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96E031E-262B-4D59-87C2-2BA0D2D58B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GW482-704W</dc:creator>
  <cp:keywords>
  </cp:keywords>
  <dc:description>
  </dc:description>
  <cp:lastModifiedBy> </cp:lastModifiedBy>
  <cp:lastPrinted>2026-03-09T07:23:01Z</cp:lastPrinted>
  <dcterms:created xsi:type="dcterms:W3CDTF">2025-02-19T01:21:50Z</dcterms:created>
  <dcterms:modified xsi:type="dcterms:W3CDTF">2026-03-09T07:25:29Z</dcterms:modified>
  <cp:category>
  </cp:category>
</cp:coreProperties>
</file>