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C:\Users\GW482-707W\Desktop\R04財政状況資料集\【県市町村課：修正】令和４年度財政状況資料集の作成及び提出について（確認・修正依頼）\"/>
    </mc:Choice>
  </mc:AlternateContent>
  <xr:revisionPtr revIDLastSave="0" documentId="13_ncr:1_{3804BF6B-BB15-4E9E-B847-A1BCBC9A7243}" xr6:coauthVersionLast="36" xr6:coauthVersionMax="47" xr10:uidLastSave="{00000000-0000-0000-0000-000000000000}"/>
  <bookViews>
    <workbookView xWindow="-105" yWindow="-105" windowWidth="19425" windowHeight="10425" activeTab="2"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AM36" i="10"/>
  <c r="C36" i="10"/>
  <c r="CO35" i="10"/>
  <c r="AM35" i="10"/>
  <c r="C35" i="10"/>
  <c r="CO34" i="10"/>
  <c r="C34" i="10"/>
  <c r="U34" i="10" s="1"/>
  <c r="U35" i="10" s="1"/>
  <c r="U36" i="10" s="1"/>
  <c r="U37" i="10" s="1"/>
  <c r="U38" i="10" s="1"/>
  <c r="AM34" i="10" l="1"/>
  <c r="BE34" i="10" s="1"/>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<sst xmlns="http://schemas.openxmlformats.org/spreadsheetml/2006/main" count="1089" uniqueCount="599">
  <si>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</si>
  <si>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</si>
  <si>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</si>
  <si>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</si>
  <si>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</si>
  <si>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</si>
  <si>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</si>
  <si>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</si>
  <si>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</si>
  <si>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</si>
  <si>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</si>
  <si>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</si>
  <si>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</si>
  <si>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</si>
  <si>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</si>
  <si>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</si>
  <si>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</si>
  <si>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</si>
  <si>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</si>
  <si>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</si>
  <si>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</si>
  <si>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</si>
  <si>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</si>
  <si>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</si>
  <si>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</si>
  <si>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</si>
  <si>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</si>
  <si>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</si>
  <si>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</si>
  <si>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</si>
  <si>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</si>
  <si>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</si>
  <si>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</si>
  <si>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</si>
  <si>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</si>
  <si>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</si>
  <si>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</si>
  <si>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</si>
  <si>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</si>
  <si>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</si>
  <si>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</si>
  <si>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</si>
  <si>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</si>
  <si>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</si>
  <si>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</si>
  <si>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</si>
  <si>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</si>
  <si>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</si>
  <si>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</si>
  <si>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</si>
  <si>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</si>
  <si>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</si>
  <si>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</si>
  <si>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</si>
  <si>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</si>
  <si>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</si>
  <si>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</si>
  <si>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</si>
  <si>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</si>
  <si>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</si>
  <si>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</si>
  <si>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</si>
  <si>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</si>
  <si>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</si>
  <si>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</si>
  <si>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</si>
  <si>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</si>
  <si>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</si>
  <si>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</si>
  <si>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</si>
  <si>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</si>
  <si>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</si>
  <si>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</si>
  <si>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</si>
  <si>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</si>
  <si>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</si>
  <si>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</si>
  <si>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</si>
  <si>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</si>
  <si>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</si>
  <si>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</si>
  <si>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</si>
  <si>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</si>
  <si>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</si>
  <si>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</si>
  <si>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</si>
  <si>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</si>
  <si>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Ⅱ－０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</si>
  <si>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</si>
  <si>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</si>
  <si>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</si>
  <si>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</si>
  <si>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</si>
  <si>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</si>
  <si>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</si>
  <si>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</si>
  <si>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</si>
  <si>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</si>
  <si>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</si>
  <si>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</si>
  <si>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嬬恋村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</si>
  <si>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</si>
  <si>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</si>
  <si>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</si>
  <si>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</si>
  <si>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</si>
  <si>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</si>
  <si>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</si>
  <si>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</si>
  <si>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</si>
  <si>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</si>
  <si>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</si>
  <si>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</si>
  <si>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</si>
  <si>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</si>
  <si>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</si>
  <si>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</si>
  <si>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</si>
  <si>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</si>
  <si>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</si>
  <si>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</si>
  <si>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</si>
  <si>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</si>
  <si>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</si>
  <si>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</si>
  <si>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</si>
  <si>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</si>
  <si>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</si>
  <si>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</si>
  <si>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</si>
  <si>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</si>
  <si>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</si>
  <si>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</si>
  <si>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</si>
  <si>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</si>
  <si>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</si>
  <si>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</si>
  <si>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</si>
  <si>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</si>
  <si>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</si>
  <si>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</si>
  <si>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</si>
  <si>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</si>
  <si>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</si>
  <si>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</si>
  <si>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</si>
  <si>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</si>
  <si>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</si>
  <si>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</si>
  <si>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</si>
  <si>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</si>
  <si>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</si>
  <si>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</si>
  <si>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</si>
  <si>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</si>
  <si>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</si>
  <si>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</si>
  <si>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</si>
  <si>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</si>
  <si>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</si>
  <si>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</si>
  <si>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</si>
  <si>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</si>
  <si>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</si>
  <si>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</si>
  <si>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</si>
  <si>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</si>
  <si>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</si>
  <si>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</si>
  <si>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</si>
  <si>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</si>
  <si>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</si>
  <si>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</si>
  <si>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</si>
  <si>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</si>
  <si>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</si>
  <si>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</si>
  <si>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</si>
  <si>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</si>
  <si>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</si>
  <si>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</si>
  <si>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</si>
  <si>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</si>
  <si>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</si>
  <si>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</si>
  <si>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</si>
  <si>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</si>
  <si>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</si>
  <si>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</si>
  <si>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</si>
  <si>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</si>
  <si>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</si>
  <si>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</si>
  <si>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</si>
  <si>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</si>
  <si>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</si>
  <si>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</si>
  <si>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</si>
  <si>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</si>
  <si>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</si>
  <si>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</si>
  <si>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</si>
  <si>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</si>
  <si>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</si>
  <si>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</si>
  <si>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</si>
  <si>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</si>
  <si>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</si>
  <si>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</si>
  <si>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</si>
  <si>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</si>
  <si>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</si>
  <si>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</si>
  <si>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</si>
  <si>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</si>
  <si>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</si>
  <si>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</si>
  <si>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</si>
  <si>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</si>
  <si>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</si>
  <si>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群馬県嬬恋村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</si>
  <si>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</si>
  <si>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</si>
  <si>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</si>
  <si>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</si>
  <si>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</si>
  <si>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</si>
  <si>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</si>
  <si>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</si>
  <si>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</si>
  <si>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</si>
  <si>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</si>
  <si>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</si>
  <si>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</si>
  <si>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</si>
  <si>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</si>
  <si>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</si>
  <si>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</si>
  <si>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</si>
  <si>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</si>
  <si>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</si>
  <si>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</si>
  <si>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</si>
  <si>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</si>
  <si>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</si>
  <si>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</si>
  <si>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</si>
  <si>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</si>
  <si>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</si>
  <si>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</si>
  <si>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</si>
  <si>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</si>
  <si>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</si>
  <si>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</si>
  <si>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</si>
  <si>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</si>
  <si>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</si>
  <si>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</si>
  <si>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</si>
  <si>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</si>
  <si>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</si>
  <si>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</si>
  <si>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</si>
  <si>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</si>
  <si>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</si>
  <si>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</si>
  <si>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</si>
  <si>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</si>
  <si>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</si>
  <si>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</si>
  <si>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</si>
  <si>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</si>
  <si>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</si>
  <si>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</si>
  <si>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</si>
  <si>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</si>
  <si>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</si>
  <si>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</si>
  <si>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</si>
  <si>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</si>
  <si>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</si>
  <si>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</si>
  <si>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</si>
  <si>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</si>
  <si>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</si>
  <si>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</si>
  <si>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</si>
  <si>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</si>
  <si>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</si>
  <si>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</si>
  <si>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</si>
  <si>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</si>
  <si>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</si>
  <si>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</si>
  <si>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</si>
  <si>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</si>
  <si>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</si>
  <si>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</si>
  <si>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</si>
  <si>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</si>
  <si>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</si>
  <si>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</si>
  <si>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</si>
  <si>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</si>
  <si>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</si>
  <si>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</si>
  <si>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</si>
  <si>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</si>
  <si>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</si>
  <si>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</si>
  <si>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</si>
  <si>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</si>
  <si>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</si>
  <si>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</si>
  <si>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</si>
  <si>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</si>
  <si>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</si>
  <si>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</si>
  <si>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</si>
  <si>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</si>
  <si>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</si>
  <si>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</si>
  <si>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</si>
  <si>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</si>
  <si>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</si>
  <si>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</si>
  <si>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</si>
  <si>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</si>
  <si>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</si>
  <si>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</si>
  <si>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</si>
  <si>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</si>
  <si>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</si>
  <si>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</si>
  <si>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</si>
  <si>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</si>
  <si>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</si>
  <si>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</si>
  <si>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</si>
  <si>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</si>
  <si>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</si>
  <si>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</si>
  <si>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</si>
  <si>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</si>
  <si>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</si>
  <si>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</si>
  <si>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</si>
  <si>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</si>
  <si>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</si>
  <si>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</si>
  <si>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</si>
  <si>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</si>
  <si>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</si>
  <si>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</si>
  <si>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</si>
  <si>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</si>
  <si>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</si>
  <si>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</si>
  <si>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</si>
  <si>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</si>
  <si>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</si>
  <si>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</si>
  <si>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</si>
  <si>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</si>
  <si>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</si>
  <si>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</si>
  <si>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</si>
  <si>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</si>
  <si>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</si>
  <si>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</si>
  <si>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</si>
  <si>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</si>
  <si>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群馬県嬬恋村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</si>
  <si>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</si>
  <si>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</si>
  <si>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</si>
  <si>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</si>
  <si>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</si>
  <si>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</si>
  <si>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</si>
  <si>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</si>
  <si>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</si>
  <si>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</si>
  <si>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</si>
  <si>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</si>
  <si>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</si>
  <si>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</si>
  <si>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</si>
  <si>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</si>
  <si>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</si>
  <si>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</si>
  <si>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</si>
  <si>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</si>
  <si>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</si>
  <si>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</si>
  <si>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</si>
  <si>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</si>
  <si>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</si>
  <si>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</si>
  <si>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</si>
  <si>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</si>
  <si>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</si>
  <si>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</si>
  <si>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</si>
  <si>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</si>
  <si>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</si>
  <si>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</si>
  <si>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</si>
  <si>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</si>
  <si>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介護保険特別会計（介護事業勘定）</t>
    <phoneticPr fontId="5"/>
  </si>
  <si>
    <t>介護保険特別会計（介護サービス勘定）</t>
    <phoneticPr fontId="5"/>
  </si>
  <si>
    <t>後期高齢者医療特別会計</t>
    <phoneticPr fontId="5"/>
  </si>
  <si>
    <t>上水道事業会計</t>
    <phoneticPr fontId="5"/>
  </si>
  <si>
    <t>法適用企業</t>
    <phoneticPr fontId="5"/>
  </si>
  <si>
    <t>簡易水道事業特別会計</t>
    <phoneticPr fontId="5"/>
  </si>
  <si>
    <t>法非適用企業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</si>
  <si>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</si>
  <si>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</si>
  <si>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</si>
  <si>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</si>
  <si>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</si>
  <si>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</si>
  <si>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</si>
  <si>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</si>
  <si>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</si>
  <si>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</si>
  <si>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</si>
  <si>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</si>
  <si>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</si>
  <si>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</si>
  <si>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</si>
  <si>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</si>
  <si>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</si>
  <si>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</si>
  <si>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</si>
  <si>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</si>
  <si>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</si>
  <si>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</si>
  <si>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</si>
  <si>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</si>
  <si>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</si>
  <si>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</si>
  <si>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</si>
  <si>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</si>
  <si>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</si>
  <si>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</si>
  <si>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</si>
  <si>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</si>
  <si>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</si>
  <si>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</si>
  <si>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</si>
  <si>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</si>
  <si>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</si>
  <si>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</si>
  <si>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</si>
  <si>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</si>
  <si>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</si>
  <si>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</si>
  <si>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</si>
  <si>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</si>
  <si>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</si>
  <si>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</si>
  <si>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</si>
  <si>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</si>
  <si>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</si>
  <si>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</si>
  <si>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</si>
  <si>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</si>
  <si>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</si>
  <si>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</si>
  <si>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</si>
  <si>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</si>
  <si>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</si>
  <si>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</si>
  <si>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</si>
  <si>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</si>
  <si>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</si>
  <si>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</si>
  <si>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</si>
  <si>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</si>
  <si>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</si>
  <si>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</si>
  <si>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</si>
  <si>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</si>
  <si>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</si>
  <si>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</si>
  <si>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</si>
  <si>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</si>
  <si>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</si>
  <si>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</si>
  <si>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</si>
  <si>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</si>
  <si>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</si>
  <si>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</si>
  <si>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</si>
  <si>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</si>
  <si>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</si>
  <si>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</si>
  <si>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</si>
  <si>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</si>
  <si>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</si>
  <si>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</si>
  <si>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</si>
  <si>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</si>
  <si>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</si>
  <si>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</si>
  <si>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</si>
  <si>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</si>
  <si>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</si>
  <si>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</si>
  <si>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</si>
  <si>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</si>
  <si>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</si>
  <si>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</si>
  <si>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</si>
  <si>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</si>
  <si>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</si>
  <si>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</si>
  <si>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</si>
  <si>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</si>
  <si>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</si>
  <si>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</si>
  <si>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</si>
  <si>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</si>
  <si>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</si>
  <si>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</si>
  <si>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</si>
  <si>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</si>
  <si>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</si>
  <si>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</si>
  <si>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</si>
  <si>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</si>
  <si>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</si>
  <si>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</si>
  <si>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</si>
  <si>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</si>
  <si>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</si>
  <si>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</si>
  <si>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</si>
  <si>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</si>
  <si>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</si>
  <si>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</si>
  <si>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</si>
  <si>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</si>
  <si>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</si>
  <si>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</si>
  <si>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</si>
  <si>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</si>
  <si>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</si>
  <si>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</si>
  <si>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</si>
  <si>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</si>
  <si>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</si>
  <si>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</si>
  <si>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</si>
  <si>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</si>
  <si>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</si>
  <si>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</si>
  <si>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</si>
  <si>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</si>
  <si>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</si>
  <si>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</si>
  <si>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</si>
  <si>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6.43</t>
  </si>
  <si>
    <t>▲ 8.86</t>
  </si>
  <si>
    <t>▲ 5.41</t>
  </si>
  <si>
    <t>上水道事業会計</t>
  </si>
  <si>
    <t>介護保険特別会計（介護事業勘定）</t>
  </si>
  <si>
    <t>国民健康保険特別会計（事業勘定）</t>
  </si>
  <si>
    <t>公共下水道事業特別会計</t>
  </si>
  <si>
    <t>農業集落排水事業特別会計</t>
  </si>
  <si>
    <t>簡易水道事業特別会計</t>
  </si>
  <si>
    <t>一般会計</t>
  </si>
  <si>
    <t>国民健康保険特別会計（直営診療施設勘定）</t>
  </si>
  <si>
    <t>その他会計（赤字）</t>
  </si>
  <si>
    <t>その他会計（黒字）</t>
  </si>
  <si>
    <t>（百万円）</t>
    <phoneticPr fontId="5"/>
  </si>
  <si>
    <t>H30</t>
    <phoneticPr fontId="5"/>
  </si>
  <si>
    <t>R01</t>
    <phoneticPr fontId="5"/>
  </si>
  <si>
    <t>R02</t>
    <phoneticPr fontId="5"/>
  </si>
  <si>
    <t>R03</t>
    <phoneticPr fontId="5"/>
  </si>
  <si>
    <t>R04</t>
    <phoneticPr fontId="5"/>
  </si>
  <si>
    <t>振興開発基金</t>
    <rPh sb="0" eb="2">
      <t>シンコウ</t>
    </rPh>
    <rPh sb="2" eb="4">
      <t>カイハツ</t>
    </rPh>
    <rPh sb="4" eb="6">
      <t>キキン</t>
    </rPh>
    <phoneticPr fontId="2"/>
  </si>
  <si>
    <t>文化会館建設基金</t>
    <rPh sb="0" eb="2">
      <t>ブンカ</t>
    </rPh>
    <rPh sb="2" eb="4">
      <t>カイカン</t>
    </rPh>
    <rPh sb="4" eb="6">
      <t>ケンセツ</t>
    </rPh>
    <rPh sb="6" eb="8">
      <t>キキン</t>
    </rPh>
    <phoneticPr fontId="2"/>
  </si>
  <si>
    <t>愛する嬬恋基金</t>
    <rPh sb="0" eb="1">
      <t>アイ</t>
    </rPh>
    <rPh sb="3" eb="5">
      <t>ツマゴイ</t>
    </rPh>
    <rPh sb="5" eb="7">
      <t>キキン</t>
    </rPh>
    <phoneticPr fontId="2"/>
  </si>
  <si>
    <t>森林環境譲与税基金</t>
    <rPh sb="0" eb="2">
      <t>シンリン</t>
    </rPh>
    <rPh sb="2" eb="4">
      <t>カンキョウ</t>
    </rPh>
    <rPh sb="4" eb="7">
      <t>ジョウヨゼイ</t>
    </rPh>
    <rPh sb="7" eb="9">
      <t>キキン</t>
    </rPh>
    <phoneticPr fontId="2"/>
  </si>
  <si>
    <t>文化振興基金</t>
    <rPh sb="0" eb="2">
      <t>ブンカ</t>
    </rPh>
    <rPh sb="2" eb="4">
      <t>シンコウ</t>
    </rPh>
    <rPh sb="4" eb="6">
      <t>キキン</t>
    </rPh>
    <phoneticPr fontId="2"/>
  </si>
  <si>
    <t>-</t>
    <phoneticPr fontId="2"/>
  </si>
  <si>
    <t>吾妻広域町村圏振興整備組合（一般会計）</t>
    <rPh sb="0" eb="2">
      <t>アガツマ</t>
    </rPh>
    <rPh sb="2" eb="4">
      <t>コウイキ</t>
    </rPh>
    <rPh sb="4" eb="6">
      <t>チョウソン</t>
    </rPh>
    <rPh sb="6" eb="7">
      <t>ケン</t>
    </rPh>
    <rPh sb="7" eb="9">
      <t>シンコウ</t>
    </rPh>
    <rPh sb="9" eb="11">
      <t>セイビ</t>
    </rPh>
    <rPh sb="11" eb="13">
      <t>クミアイ</t>
    </rPh>
    <rPh sb="14" eb="16">
      <t>イッパン</t>
    </rPh>
    <rPh sb="16" eb="18">
      <t>カイケイ</t>
    </rPh>
    <phoneticPr fontId="2"/>
  </si>
  <si>
    <t>吾妻広域町村圏振興整備組合（病院事業）</t>
    <rPh sb="0" eb="2">
      <t>アガツマ</t>
    </rPh>
    <rPh sb="2" eb="4">
      <t>コウイキ</t>
    </rPh>
    <rPh sb="4" eb="6">
      <t>チョウソン</t>
    </rPh>
    <rPh sb="6" eb="7">
      <t>ケン</t>
    </rPh>
    <rPh sb="7" eb="9">
      <t>シンコウ</t>
    </rPh>
    <rPh sb="9" eb="11">
      <t>セイビ</t>
    </rPh>
    <rPh sb="11" eb="13">
      <t>クミアイ</t>
    </rPh>
    <rPh sb="14" eb="16">
      <t>ビョウイン</t>
    </rPh>
    <rPh sb="16" eb="18">
      <t>ジギョウ</t>
    </rPh>
    <phoneticPr fontId="2"/>
  </si>
  <si>
    <t>西吾妻衛生施設組合</t>
    <rPh sb="0" eb="1">
      <t>ニシ</t>
    </rPh>
    <rPh sb="1" eb="3">
      <t>アガツマ</t>
    </rPh>
    <rPh sb="3" eb="5">
      <t>エイセイ</t>
    </rPh>
    <rPh sb="5" eb="7">
      <t>シセツ</t>
    </rPh>
    <rPh sb="7" eb="9">
      <t>クミアイ</t>
    </rPh>
    <phoneticPr fontId="2"/>
  </si>
  <si>
    <t>西吾妻環境衛生施設組合</t>
    <rPh sb="0" eb="1">
      <t>ニシ</t>
    </rPh>
    <rPh sb="1" eb="3">
      <t>アガツマ</t>
    </rPh>
    <rPh sb="3" eb="5">
      <t>カンキョウ</t>
    </rPh>
    <rPh sb="5" eb="7">
      <t>エイセイ</t>
    </rPh>
    <rPh sb="7" eb="9">
      <t>シセツ</t>
    </rPh>
    <rPh sb="9" eb="11">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</si>
  <si>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</si>
  <si>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</si>
  <si>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群馬県市町村総合事務組合</t>
    <rPh sb="0" eb="3">
      <t>グンマケン</t>
    </rPh>
    <rPh sb="3" eb="6">
      <t>シチョウソン</t>
    </rPh>
    <rPh sb="6" eb="8">
      <t>ソウゴウ</t>
    </rPh>
    <rPh sb="8" eb="10">
      <t>ジム</t>
    </rPh>
    <rPh sb="10" eb="12">
      <t>クミアイ</t>
    </rPh>
    <phoneticPr fontId="2"/>
  </si>
  <si>
    <t>群馬県市町村会館管理組合</t>
    <rPh sb="0" eb="3">
      <t>グンマケン</t>
    </rPh>
    <rPh sb="3" eb="6">
      <t>シチョウソン</t>
    </rPh>
    <rPh sb="6" eb="8">
      <t>カイカン</t>
    </rPh>
    <rPh sb="8" eb="10">
      <t>カンリ</t>
    </rPh>
    <rPh sb="10" eb="12">
      <t>クミアイ</t>
    </rPh>
    <phoneticPr fontId="2"/>
  </si>
  <si>
    <t>西吾妻福祉病院組合</t>
    <rPh sb="0" eb="1">
      <t>ニシ</t>
    </rPh>
    <rPh sb="1" eb="3">
      <t>アガツマ</t>
    </rPh>
    <rPh sb="3" eb="5">
      <t>フクシ</t>
    </rPh>
    <rPh sb="5" eb="7">
      <t>ビョウイン</t>
    </rPh>
    <rPh sb="7" eb="9">
      <t>クミアイ</t>
    </rPh>
    <phoneticPr fontId="2"/>
  </si>
  <si>
    <t>吾妻環境施設組合</t>
    <rPh sb="0" eb="2">
      <t>アガツマ</t>
    </rPh>
    <rPh sb="2" eb="4">
      <t>カンキョウ</t>
    </rPh>
    <rPh sb="4" eb="6">
      <t>シセツ</t>
    </rPh>
    <rPh sb="6" eb="8">
      <t>クミアイ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</si>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</sst>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167497</c:v>
                </c:pt>
                <c:pt idx="1">
                  <c:v>190274</c:v>
                </c:pt>
                <c:pt idx="2">
                  <c:v>200194</c:v>
                </c:pt>
                <c:pt idx="3">
                  <c:v>196914</c:v>
                </c:pt>
                <c:pt idx="4">
                  <c:v>204757</c:v>
                </c:pt>
              </c:numCache>
            </c:numRef>
          </c:val>
          <c:smooth val="0"/>
          <c:extLst>
            <c:ext xmlns:c16="http://schemas.microsoft.com/office/drawing/2014/chart" uri="{C3380CC4-5D6E-409C-BE32-E72D297353CC}">
              <c16:uniqueId val="{00000000-7AFF-40F5-AC6B-C266E912464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262198</c:v>
                </c:pt>
                <c:pt idx="1">
                  <c:v>163845</c:v>
                </c:pt>
                <c:pt idx="2">
                  <c:v>141592</c:v>
                </c:pt>
                <c:pt idx="3">
                  <c:v>139368</c:v>
                </c:pt>
                <c:pt idx="4">
                  <c:v>209267</c:v>
                </c:pt>
              </c:numCache>
            </c:numRef>
          </c:val>
          <c:smooth val="0"/>
          <c:extLst>
            <c:ext xmlns:c16="http://schemas.microsoft.com/office/drawing/2014/chart" uri="{C3380CC4-5D6E-409C-BE32-E72D297353CC}">
              <c16:uniqueId val="{00000001-7AFF-40F5-AC6B-C266E912464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8.5399999999999991</c:v>
                </c:pt>
                <c:pt idx="1">
                  <c:v>9.8699999999999992</c:v>
                </c:pt>
                <c:pt idx="2">
                  <c:v>0.33</c:v>
                </c:pt>
                <c:pt idx="3">
                  <c:v>6.13</c:v>
                </c:pt>
                <c:pt idx="4">
                  <c:v>0.23</c:v>
                </c:pt>
              </c:numCache>
            </c:numRef>
          </c:val>
          <c:extLst>
            <c:ext xmlns:c16="http://schemas.microsoft.com/office/drawing/2014/chart" uri="{C3380CC4-5D6E-409C-BE32-E72D297353CC}">
              <c16:uniqueId val="{00000000-E37A-46EB-8AF4-E55FC01A0B0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35</c:v>
                </c:pt>
                <c:pt idx="1">
                  <c:v>39.9</c:v>
                </c:pt>
                <c:pt idx="2">
                  <c:v>38.31</c:v>
                </c:pt>
                <c:pt idx="3">
                  <c:v>36.270000000000003</c:v>
                </c:pt>
                <c:pt idx="4">
                  <c:v>37.07</c:v>
                </c:pt>
              </c:numCache>
            </c:numRef>
          </c:val>
          <c:extLst>
            <c:ext xmlns:c16="http://schemas.microsoft.com/office/drawing/2014/chart" uri="{C3380CC4-5D6E-409C-BE32-E72D297353CC}">
              <c16:uniqueId val="{00000001-E37A-46EB-8AF4-E55FC01A0B0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-6.43</c:v>
                </c:pt>
                <c:pt idx="1">
                  <c:v>5.55</c:v>
                </c:pt>
                <c:pt idx="2">
                  <c:v>-8.86</c:v>
                </c:pt>
                <c:pt idx="3">
                  <c:v>5.99</c:v>
                </c:pt>
                <c:pt idx="4">
                  <c:v>-5.41</c:v>
                </c:pt>
              </c:numCache>
            </c:numRef>
          </c:val>
          <c:smooth val="0"/>
          <c:extLst>
            <c:ext xmlns:c16="http://schemas.microsoft.com/office/drawing/2014/chart" uri="{C3380CC4-5D6E-409C-BE32-E72D297353CC}">
              <c16:uniqueId val="{00000002-E37A-46EB-8AF4-E55FC01A0B0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88DF-4971-8880-332259C1F81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8DF-4971-8880-332259C1F81A}"/>
            </c:ext>
          </c:extLst>
        </c:ser>
        <c:ser>
          <c:idx val="2"/>
          <c:order val="2"/>
          <c:tx>
            <c:strRef>
              <c:f>データシート!$A$29</c:f>
              <c:strCache>
                <c:ptCount val="1"/>
                <c:pt idx="0">
                  <c:v>国民健康保険特別会計（直営診療施設勘定）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8DF-4971-8880-332259C1F81A}"/>
            </c:ext>
          </c:extLst>
        </c:ser>
        <c:ser>
          <c:idx val="3"/>
          <c:order val="3"/>
          <c:tx>
            <c:strRef>
              <c:f>データシート!$A$30</c:f>
              <c:strCache>
                <c:ptCount val="1"/>
                <c:pt idx="0">
                  <c:v>一般会計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8.5399999999999991</c:v>
                </c:pt>
                <c:pt idx="2">
                  <c:v>#N/A</c:v>
                </c:pt>
                <c:pt idx="3">
                  <c:v>9.8699999999999992</c:v>
                </c:pt>
                <c:pt idx="4">
                  <c:v>#N/A</c:v>
                </c:pt>
                <c:pt idx="5">
                  <c:v>0.32</c:v>
                </c:pt>
                <c:pt idx="6">
                  <c:v>#N/A</c:v>
                </c:pt>
                <c:pt idx="7">
                  <c:v>6.13</c:v>
                </c:pt>
                <c:pt idx="8">
                  <c:v>#N/A</c:v>
                </c:pt>
                <c:pt idx="9">
                  <c:v>0.23</c:v>
                </c:pt>
              </c:numCache>
            </c:numRef>
          </c:val>
          <c:extLst>
            <c:ext xmlns:c16="http://schemas.microsoft.com/office/drawing/2014/chart" uri="{C3380CC4-5D6E-409C-BE32-E72D297353CC}">
              <c16:uniqueId val="{00000003-88DF-4971-8880-332259C1F81A}"/>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0.37</c:v>
                </c:pt>
                <c:pt idx="2">
                  <c:v>#N/A</c:v>
                </c:pt>
                <c:pt idx="3">
                  <c:v>0.46</c:v>
                </c:pt>
                <c:pt idx="4">
                  <c:v>#N/A</c:v>
                </c:pt>
                <c:pt idx="5">
                  <c:v>0.41</c:v>
                </c:pt>
                <c:pt idx="6">
                  <c:v>#N/A</c:v>
                </c:pt>
                <c:pt idx="7">
                  <c:v>0.04</c:v>
                </c:pt>
                <c:pt idx="8">
                  <c:v>#N/A</c:v>
                </c:pt>
                <c:pt idx="9">
                  <c:v>0.28000000000000003</c:v>
                </c:pt>
              </c:numCache>
            </c:numRef>
          </c:val>
          <c:extLst>
            <c:ext xmlns:c16="http://schemas.microsoft.com/office/drawing/2014/chart" uri="{C3380CC4-5D6E-409C-BE32-E72D297353CC}">
              <c16:uniqueId val="{00000004-88DF-4971-8880-332259C1F81A}"/>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0.16</c:v>
                </c:pt>
                <c:pt idx="2">
                  <c:v>#N/A</c:v>
                </c:pt>
                <c:pt idx="3">
                  <c:v>0.21</c:v>
                </c:pt>
                <c:pt idx="4">
                  <c:v>#N/A</c:v>
                </c:pt>
                <c:pt idx="5">
                  <c:v>0.16</c:v>
                </c:pt>
                <c:pt idx="6">
                  <c:v>#N/A</c:v>
                </c:pt>
                <c:pt idx="7">
                  <c:v>0.14000000000000001</c:v>
                </c:pt>
                <c:pt idx="8">
                  <c:v>#N/A</c:v>
                </c:pt>
                <c:pt idx="9">
                  <c:v>0.35</c:v>
                </c:pt>
              </c:numCache>
            </c:numRef>
          </c:val>
          <c:extLst>
            <c:ext xmlns:c16="http://schemas.microsoft.com/office/drawing/2014/chart" uri="{C3380CC4-5D6E-409C-BE32-E72D297353CC}">
              <c16:uniqueId val="{00000005-88DF-4971-8880-332259C1F81A}"/>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0.16</c:v>
                </c:pt>
                <c:pt idx="2">
                  <c:v>#N/A</c:v>
                </c:pt>
                <c:pt idx="3">
                  <c:v>0.16</c:v>
                </c:pt>
                <c:pt idx="4">
                  <c:v>#N/A</c:v>
                </c:pt>
                <c:pt idx="5">
                  <c:v>0.19</c:v>
                </c:pt>
                <c:pt idx="6">
                  <c:v>#N/A</c:v>
                </c:pt>
                <c:pt idx="7">
                  <c:v>0.16</c:v>
                </c:pt>
                <c:pt idx="8">
                  <c:v>#N/A</c:v>
                </c:pt>
                <c:pt idx="9">
                  <c:v>0.36</c:v>
                </c:pt>
              </c:numCache>
            </c:numRef>
          </c:val>
          <c:extLst>
            <c:ext xmlns:c16="http://schemas.microsoft.com/office/drawing/2014/chart" uri="{C3380CC4-5D6E-409C-BE32-E72D297353CC}">
              <c16:uniqueId val="{00000006-88DF-4971-8880-332259C1F81A}"/>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1.9</c:v>
                </c:pt>
                <c:pt idx="2">
                  <c:v>#N/A</c:v>
                </c:pt>
                <c:pt idx="3">
                  <c:v>1.18</c:v>
                </c:pt>
                <c:pt idx="4">
                  <c:v>#N/A</c:v>
                </c:pt>
                <c:pt idx="5">
                  <c:v>1.58</c:v>
                </c:pt>
                <c:pt idx="6">
                  <c:v>#N/A</c:v>
                </c:pt>
                <c:pt idx="7">
                  <c:v>2.52</c:v>
                </c:pt>
                <c:pt idx="8">
                  <c:v>#N/A</c:v>
                </c:pt>
                <c:pt idx="9">
                  <c:v>1.1499999999999999</c:v>
                </c:pt>
              </c:numCache>
            </c:numRef>
          </c:val>
          <c:extLst>
            <c:ext xmlns:c16="http://schemas.microsoft.com/office/drawing/2014/chart" uri="{C3380CC4-5D6E-409C-BE32-E72D297353CC}">
              <c16:uniqueId val="{00000007-88DF-4971-8880-332259C1F81A}"/>
            </c:ext>
          </c:extLst>
        </c:ser>
        <c:ser>
          <c:idx val="8"/>
          <c:order val="8"/>
          <c:tx>
            <c:strRef>
              <c:f>データシート!$A$35</c:f>
              <c:strCache>
                <c:ptCount val="1"/>
                <c:pt idx="0">
                  <c:v>介護保険特別会計（介護事業勘定）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2.69</c:v>
                </c:pt>
                <c:pt idx="2">
                  <c:v>#N/A</c:v>
                </c:pt>
                <c:pt idx="3">
                  <c:v>3.21</c:v>
                </c:pt>
                <c:pt idx="4">
                  <c:v>#N/A</c:v>
                </c:pt>
                <c:pt idx="5">
                  <c:v>1.95</c:v>
                </c:pt>
                <c:pt idx="6">
                  <c:v>#N/A</c:v>
                </c:pt>
                <c:pt idx="7">
                  <c:v>2.34</c:v>
                </c:pt>
                <c:pt idx="8">
                  <c:v>#N/A</c:v>
                </c:pt>
                <c:pt idx="9">
                  <c:v>2.44</c:v>
                </c:pt>
              </c:numCache>
            </c:numRef>
          </c:val>
          <c:extLst>
            <c:ext xmlns:c16="http://schemas.microsoft.com/office/drawing/2014/chart" uri="{C3380CC4-5D6E-409C-BE32-E72D297353CC}">
              <c16:uniqueId val="{00000008-88DF-4971-8880-332259C1F81A}"/>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13.04</c:v>
                </c:pt>
                <c:pt idx="2">
                  <c:v>#N/A</c:v>
                </c:pt>
                <c:pt idx="3">
                  <c:v>13.66</c:v>
                </c:pt>
                <c:pt idx="4">
                  <c:v>#N/A</c:v>
                </c:pt>
                <c:pt idx="5">
                  <c:v>13.48</c:v>
                </c:pt>
                <c:pt idx="6">
                  <c:v>#N/A</c:v>
                </c:pt>
                <c:pt idx="7">
                  <c:v>12.25</c:v>
                </c:pt>
                <c:pt idx="8">
                  <c:v>#N/A</c:v>
                </c:pt>
                <c:pt idx="9">
                  <c:v>12.67</c:v>
                </c:pt>
              </c:numCache>
            </c:numRef>
          </c:val>
          <c:extLst>
            <c:ext xmlns:c16="http://schemas.microsoft.com/office/drawing/2014/chart" uri="{C3380CC4-5D6E-409C-BE32-E72D297353CC}">
              <c16:uniqueId val="{00000009-88DF-4971-8880-332259C1F81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740</c:v>
                </c:pt>
                <c:pt idx="5">
                  <c:v>719</c:v>
                </c:pt>
                <c:pt idx="8">
                  <c:v>737</c:v>
                </c:pt>
                <c:pt idx="11">
                  <c:v>714</c:v>
                </c:pt>
                <c:pt idx="14">
                  <c:v>701</c:v>
                </c:pt>
              </c:numCache>
            </c:numRef>
          </c:val>
          <c:extLst>
            <c:ext xmlns:c16="http://schemas.microsoft.com/office/drawing/2014/chart" uri="{C3380CC4-5D6E-409C-BE32-E72D297353CC}">
              <c16:uniqueId val="{00000000-B5AF-4977-AF02-F50A49B87D5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5AF-4977-AF02-F50A49B87D5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c:v>
                </c:pt>
                <c:pt idx="3">
                  <c:v>3</c:v>
                </c:pt>
                <c:pt idx="6">
                  <c:v>1</c:v>
                </c:pt>
                <c:pt idx="9">
                  <c:v>1</c:v>
                </c:pt>
                <c:pt idx="12">
                  <c:v>1</c:v>
                </c:pt>
              </c:numCache>
            </c:numRef>
          </c:val>
          <c:extLst>
            <c:ext xmlns:c16="http://schemas.microsoft.com/office/drawing/2014/chart" uri="{C3380CC4-5D6E-409C-BE32-E72D297353CC}">
              <c16:uniqueId val="{00000002-B5AF-4977-AF02-F50A49B87D5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74</c:v>
                </c:pt>
                <c:pt idx="3">
                  <c:v>70</c:v>
                </c:pt>
                <c:pt idx="6">
                  <c:v>73</c:v>
                </c:pt>
                <c:pt idx="9">
                  <c:v>81</c:v>
                </c:pt>
                <c:pt idx="12">
                  <c:v>71</c:v>
                </c:pt>
              </c:numCache>
            </c:numRef>
          </c:val>
          <c:extLst>
            <c:ext xmlns:c16="http://schemas.microsoft.com/office/drawing/2014/chart" uri="{C3380CC4-5D6E-409C-BE32-E72D297353CC}">
              <c16:uniqueId val="{00000003-B5AF-4977-AF02-F50A49B87D5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357</c:v>
                </c:pt>
                <c:pt idx="3">
                  <c:v>355</c:v>
                </c:pt>
                <c:pt idx="6">
                  <c:v>325</c:v>
                </c:pt>
                <c:pt idx="9">
                  <c:v>341</c:v>
                </c:pt>
                <c:pt idx="12">
                  <c:v>343</c:v>
                </c:pt>
              </c:numCache>
            </c:numRef>
          </c:val>
          <c:extLst>
            <c:ext xmlns:c16="http://schemas.microsoft.com/office/drawing/2014/chart" uri="{C3380CC4-5D6E-409C-BE32-E72D297353CC}">
              <c16:uniqueId val="{00000004-B5AF-4977-AF02-F50A49B87D5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5AF-4977-AF02-F50A49B87D5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5AF-4977-AF02-F50A49B87D5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639</c:v>
                </c:pt>
                <c:pt idx="3">
                  <c:v>618</c:v>
                </c:pt>
                <c:pt idx="6">
                  <c:v>696</c:v>
                </c:pt>
                <c:pt idx="9">
                  <c:v>714</c:v>
                </c:pt>
                <c:pt idx="12">
                  <c:v>741</c:v>
                </c:pt>
              </c:numCache>
            </c:numRef>
          </c:val>
          <c:extLst>
            <c:ext xmlns:c16="http://schemas.microsoft.com/office/drawing/2014/chart" uri="{C3380CC4-5D6E-409C-BE32-E72D297353CC}">
              <c16:uniqueId val="{00000007-B5AF-4977-AF02-F50A49B87D5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332</c:v>
                </c:pt>
                <c:pt idx="2">
                  <c:v>#N/A</c:v>
                </c:pt>
                <c:pt idx="3">
                  <c:v>#N/A</c:v>
                </c:pt>
                <c:pt idx="4">
                  <c:v>327</c:v>
                </c:pt>
                <c:pt idx="5">
                  <c:v>#N/A</c:v>
                </c:pt>
                <c:pt idx="6">
                  <c:v>#N/A</c:v>
                </c:pt>
                <c:pt idx="7">
                  <c:v>358</c:v>
                </c:pt>
                <c:pt idx="8">
                  <c:v>#N/A</c:v>
                </c:pt>
                <c:pt idx="9">
                  <c:v>#N/A</c:v>
                </c:pt>
                <c:pt idx="10">
                  <c:v>423</c:v>
                </c:pt>
                <c:pt idx="11">
                  <c:v>#N/A</c:v>
                </c:pt>
                <c:pt idx="12">
                  <c:v>#N/A</c:v>
                </c:pt>
                <c:pt idx="13">
                  <c:v>455</c:v>
                </c:pt>
                <c:pt idx="14">
                  <c:v>#N/A</c:v>
                </c:pt>
              </c:numCache>
            </c:numRef>
          </c:val>
          <c:smooth val="0"/>
          <c:extLst>
            <c:ext xmlns:c16="http://schemas.microsoft.com/office/drawing/2014/chart" uri="{C3380CC4-5D6E-409C-BE32-E72D297353CC}">
              <c16:uniqueId val="{00000008-B5AF-4977-AF02-F50A49B87D5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6749</c:v>
                </c:pt>
                <c:pt idx="5">
                  <c:v>6522</c:v>
                </c:pt>
                <c:pt idx="8">
                  <c:v>6214</c:v>
                </c:pt>
                <c:pt idx="11">
                  <c:v>6252</c:v>
                </c:pt>
                <c:pt idx="14">
                  <c:v>5951</c:v>
                </c:pt>
              </c:numCache>
            </c:numRef>
          </c:val>
          <c:extLst>
            <c:ext xmlns:c16="http://schemas.microsoft.com/office/drawing/2014/chart" uri="{C3380CC4-5D6E-409C-BE32-E72D297353CC}">
              <c16:uniqueId val="{00000000-AB82-44AB-9A86-E601030247B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B82-44AB-9A86-E601030247B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3954</c:v>
                </c:pt>
                <c:pt idx="5">
                  <c:v>4319</c:v>
                </c:pt>
                <c:pt idx="8">
                  <c:v>4575</c:v>
                </c:pt>
                <c:pt idx="11">
                  <c:v>4633</c:v>
                </c:pt>
                <c:pt idx="14">
                  <c:v>4929</c:v>
                </c:pt>
              </c:numCache>
            </c:numRef>
          </c:val>
          <c:extLst>
            <c:ext xmlns:c16="http://schemas.microsoft.com/office/drawing/2014/chart" uri="{C3380CC4-5D6E-409C-BE32-E72D297353CC}">
              <c16:uniqueId val="{00000002-AB82-44AB-9A86-E601030247B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B82-44AB-9A86-E601030247B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B82-44AB-9A86-E601030247B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3</c:v>
                </c:pt>
                <c:pt idx="3">
                  <c:v>0</c:v>
                </c:pt>
                <c:pt idx="6">
                  <c:v>0</c:v>
                </c:pt>
                <c:pt idx="9">
                  <c:v>0</c:v>
                </c:pt>
                <c:pt idx="12">
                  <c:v>0</c:v>
                </c:pt>
              </c:numCache>
            </c:numRef>
          </c:val>
          <c:extLst>
            <c:ext xmlns:c16="http://schemas.microsoft.com/office/drawing/2014/chart" uri="{C3380CC4-5D6E-409C-BE32-E72D297353CC}">
              <c16:uniqueId val="{00000005-AB82-44AB-9A86-E601030247B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873</c:v>
                </c:pt>
                <c:pt idx="3">
                  <c:v>1100</c:v>
                </c:pt>
                <c:pt idx="6">
                  <c:v>968</c:v>
                </c:pt>
                <c:pt idx="9">
                  <c:v>968</c:v>
                </c:pt>
                <c:pt idx="12">
                  <c:v>907</c:v>
                </c:pt>
              </c:numCache>
            </c:numRef>
          </c:val>
          <c:extLst>
            <c:ext xmlns:c16="http://schemas.microsoft.com/office/drawing/2014/chart" uri="{C3380CC4-5D6E-409C-BE32-E72D297353CC}">
              <c16:uniqueId val="{00000006-AB82-44AB-9A86-E601030247B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613</c:v>
                </c:pt>
                <c:pt idx="3">
                  <c:v>601</c:v>
                </c:pt>
                <c:pt idx="6">
                  <c:v>650</c:v>
                </c:pt>
                <c:pt idx="9">
                  <c:v>617</c:v>
                </c:pt>
                <c:pt idx="12">
                  <c:v>567</c:v>
                </c:pt>
              </c:numCache>
            </c:numRef>
          </c:val>
          <c:extLst>
            <c:ext xmlns:c16="http://schemas.microsoft.com/office/drawing/2014/chart" uri="{C3380CC4-5D6E-409C-BE32-E72D297353CC}">
              <c16:uniqueId val="{00000007-AB82-44AB-9A86-E601030247B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2594</c:v>
                </c:pt>
                <c:pt idx="3">
                  <c:v>2370</c:v>
                </c:pt>
                <c:pt idx="6">
                  <c:v>2092</c:v>
                </c:pt>
                <c:pt idx="9">
                  <c:v>1430</c:v>
                </c:pt>
                <c:pt idx="12">
                  <c:v>1722</c:v>
                </c:pt>
              </c:numCache>
            </c:numRef>
          </c:val>
          <c:extLst>
            <c:ext xmlns:c16="http://schemas.microsoft.com/office/drawing/2014/chart" uri="{C3380CC4-5D6E-409C-BE32-E72D297353CC}">
              <c16:uniqueId val="{00000008-AB82-44AB-9A86-E601030247B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7</c:v>
                </c:pt>
                <c:pt idx="3">
                  <c:v>7</c:v>
                </c:pt>
                <c:pt idx="6">
                  <c:v>6</c:v>
                </c:pt>
                <c:pt idx="9">
                  <c:v>5</c:v>
                </c:pt>
                <c:pt idx="12">
                  <c:v>5</c:v>
                </c:pt>
              </c:numCache>
            </c:numRef>
          </c:val>
          <c:extLst>
            <c:ext xmlns:c16="http://schemas.microsoft.com/office/drawing/2014/chart" uri="{C3380CC4-5D6E-409C-BE32-E72D297353CC}">
              <c16:uniqueId val="{00000009-AB82-44AB-9A86-E601030247B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6010</c:v>
                </c:pt>
                <c:pt idx="3">
                  <c:v>6193</c:v>
                </c:pt>
                <c:pt idx="6">
                  <c:v>6177</c:v>
                </c:pt>
                <c:pt idx="9">
                  <c:v>6143</c:v>
                </c:pt>
                <c:pt idx="12">
                  <c:v>6223</c:v>
                </c:pt>
              </c:numCache>
            </c:numRef>
          </c:val>
          <c:extLst>
            <c:ext xmlns:c16="http://schemas.microsoft.com/office/drawing/2014/chart" uri="{C3380CC4-5D6E-409C-BE32-E72D297353CC}">
              <c16:uniqueId val="{0000000A-AB82-44AB-9A86-E601030247B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B82-44AB-9A86-E601030247B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1706</c:v>
                </c:pt>
                <c:pt idx="1">
                  <c:v>1714</c:v>
                </c:pt>
                <c:pt idx="2">
                  <c:v>1739</c:v>
                </c:pt>
              </c:numCache>
            </c:numRef>
          </c:val>
          <c:extLst>
            <c:ext xmlns:c16="http://schemas.microsoft.com/office/drawing/2014/chart" uri="{C3380CC4-5D6E-409C-BE32-E72D297353CC}">
              <c16:uniqueId val="{00000000-954D-451B-9BA1-97B793AFFA2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8</c:v>
                </c:pt>
                <c:pt idx="1">
                  <c:v>8</c:v>
                </c:pt>
                <c:pt idx="2">
                  <c:v>8</c:v>
                </c:pt>
              </c:numCache>
            </c:numRef>
          </c:val>
          <c:extLst>
            <c:ext xmlns:c16="http://schemas.microsoft.com/office/drawing/2014/chart" uri="{C3380CC4-5D6E-409C-BE32-E72D297353CC}">
              <c16:uniqueId val="{00000001-954D-451B-9BA1-97B793AFFA2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2247</c:v>
                </c:pt>
                <c:pt idx="1">
                  <c:v>2203</c:v>
                </c:pt>
                <c:pt idx="2">
                  <c:v>2328</c:v>
                </c:pt>
              </c:numCache>
            </c:numRef>
          </c:val>
          <c:extLst>
            <c:ext xmlns:c16="http://schemas.microsoft.com/office/drawing/2014/chart" uri="{C3380CC4-5D6E-409C-BE32-E72D297353CC}">
              <c16:uniqueId val="{00000002-954D-451B-9BA1-97B793AFFA2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51C14144-A530-4B35-92BE-190BBA18EF6A}"/>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BFB04362-4AF0-4092-AF15-1A85BD181B2C}"/>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E5EBC1CA-EA92-494A-8932-574595823E11}"/>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3E993CEB-BEA7-4404-AB38-88D7E71855B5}"/>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群馬県嬬恋村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5119C208-0322-43E7-81EE-F97EB03762B1}"/>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46E4B7D2-56C6-49D4-88F1-EC298EDE3209}"/>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F7DD9DDC-0B3E-42DB-AA49-ACADBC1EA81E}"/>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439C7246-3ADE-42DF-AB4B-BCBCEA9C9C9F}"/>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C25F7750-EDFB-4F40-9E34-B3810C34811F}"/>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A904C5D5-481F-465E-93C6-104F0A508416}"/>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9,174
8,947
337.58
9,105,482
8,827,415
11,002
4,690,882
6,223,067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3DB26B6E-17E3-4694-9892-A6C214C78B8C}"/>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4C13AC93-780F-45AF-A66E-5CA81CC98A90}"/>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D94B59CC-219E-44A4-8CA4-054CD17C54FB}"/>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7E216FEF-F18A-4D74-B936-AD9BF4B227EB}"/>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D7E20444-EE39-4EEE-ABC2-EDA78B52AD3A}"/>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65B41295-7EFA-4642-8682-F6193BDCB396}"/>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24AA82AC-F437-4E25-8585-E1C0B02ACFF1}"/>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B06706BB-EBA8-4365-8107-F4B79849B408}"/>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A2094B4E-5C2C-4A9B-9406-1C0403D7E489}"/>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E11F664F-1649-4F36-92B7-EFA7D0061AB8}"/>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833E907B-0C4E-430A-A016-F12A44F91C04}"/>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CDEFBED1-9C20-46D0-9D5D-7D9F44BA48E8}"/>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D5B92C86-619F-4963-8DE2-3D3E5DFF93C3}"/>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2AE2C530-39E9-4BDC-AD0D-25420AAFFC8D}"/>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BD3CC529-9D46-4C31-8069-F909EC557552}"/>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AB76A1EF-AFDD-4445-9CE1-4DB1F811A015}"/>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C72BA3D5-389F-4C69-BC5E-2E3804416B72}"/>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A0AC25C7-3E73-4823-A974-192EED959228}"/>
            </a:ext>
          </a:extLst>
        </xdr:cNvPr>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7115552B-0AA6-4939-97E0-0D6123EBE3BD}"/>
            </a:ext>
          </a:extLst>
        </xdr:cNvPr>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42189164-753D-4807-8F74-E7BCCDB8373A}"/>
            </a:ext>
          </a:extLst>
        </xdr:cNvPr>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952E9773-DF24-4ADB-B004-A37EBDA95840}"/>
            </a:ext>
          </a:extLst>
        </xdr:cNvPr>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489F73A4-10AF-4338-9047-79898244E9D5}"/>
            </a:ext>
          </a:extLst>
        </xdr:cNvPr>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54860F4A-44A2-4983-8F3F-060D85F376DB}"/>
            </a:ext>
          </a:extLst>
        </xdr:cNvPr>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9C170B36-F199-4F05-A8C6-5A82CF50126B}"/>
            </a:ext>
          </a:extLst>
        </xdr:cNvPr>
        <xdr:cNvSpPr txBox="1"/>
      </xdr:nvSpPr>
      <xdr:spPr>
        <a:xfrm>
          <a:off x="704850" y="4368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45D5D920-0A5D-41B9-8223-9EA1F4E71230}"/>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79B9C2A3-90B4-4E85-AF40-BDEEA253335F}"/>
            </a:ext>
          </a:extLst>
        </xdr:cNvPr>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68B4CB91-B790-4A4C-94F2-A4DCB96907E2}"/>
            </a:ext>
          </a:extLst>
        </xdr:cNvPr>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9E228B63-5A48-4F00-9D71-171989A77FF7}"/>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B5C7ED0C-CDDE-4E9B-A2E3-CAC2EF364453}"/>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C6C39F5-6194-4869-BE0C-E0CE50C74FFB}"/>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E1729BFA-77BF-4584-8142-4576ABF07706}"/>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9E22FBC4-C1E2-44B5-B159-FC441E7BDDD0}"/>
            </a:ext>
          </a:extLst>
        </xdr:cNvPr>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7CAC99D8-9C10-4BE9-814E-68579E29337D}"/>
            </a:ext>
          </a:extLst>
        </xdr:cNvPr>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24413D16-688D-489F-AF97-9ECB10944F9D}"/>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D0E3ED97-9F93-4248-A204-DE619DF36A9E}"/>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5E3BA8AA-A35D-4F68-9F05-1FAB37B01B5B}"/>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6B7E6620-8F80-4E8F-893F-FD49457CBB65}"/>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税については、村民税（個人・法人）が減少したが、固定資産税及び諸税が増加したことにより地方税全体は増加している。安定的な税収を確保することができるよう対策を行うとともに徴収率向上対策を中心とする歳入確保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また、各事業の見直し等により歳出削減を行い財政基盤の強化に努める。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64AF8EC4-9A1D-49E1-9EB0-73D8F8C2B426}"/>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ED858C44-BADF-4126-984A-C21B80E435E3}"/>
            </a:ext>
          </a:extLst>
        </xdr:cNvPr>
        <xdr:cNvCxnSpPr/>
      </xdr:nvCxnSpPr>
      <xdr:spPr>
        <a:xfrm>
          <a:off x="7048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FEA0E69-6492-4095-93AF-502ABEB63D96}"/>
            </a:ext>
          </a:extLst>
        </xdr:cNvPr>
        <xdr:cNvSpPr txBox="1"/>
      </xdr:nvSpPr>
      <xdr:spPr>
        <a:xfrm>
          <a:off x="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5E42CD65-9BE4-4E23-B77F-62CC7E14AABB}"/>
            </a:ext>
          </a:extLst>
        </xdr:cNvPr>
        <xdr:cNvCxnSpPr/>
      </xdr:nvCxnSpPr>
      <xdr:spPr>
        <a:xfrm>
          <a:off x="7048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979AD1A6-F564-452B-9F47-60EC5A78E335}"/>
            </a:ext>
          </a:extLst>
        </xdr:cNvPr>
        <xdr:cNvSpPr txBox="1"/>
      </xdr:nvSpPr>
      <xdr:spPr>
        <a:xfrm>
          <a:off x="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1621D5FA-A94E-41EB-B6E5-1CF3CBFA8133}"/>
            </a:ext>
          </a:extLst>
        </xdr:cNvPr>
        <xdr:cNvCxnSpPr/>
      </xdr:nvCxnSpPr>
      <xdr:spPr>
        <a:xfrm>
          <a:off x="7048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1881D13D-D67B-47B4-9D10-BAD2239CE92B}"/>
            </a:ext>
          </a:extLst>
        </xdr:cNvPr>
        <xdr:cNvSpPr txBox="1"/>
      </xdr:nvSpPr>
      <xdr:spPr>
        <a:xfrm>
          <a:off x="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567FCCFF-2419-45B4-8ABB-2690B2BE15FA}"/>
            </a:ext>
          </a:extLst>
        </xdr:cNvPr>
        <xdr:cNvCxnSpPr/>
      </xdr:nvCxnSpPr>
      <xdr:spPr>
        <a:xfrm>
          <a:off x="7048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7321B19-EC07-49A5-BEE1-3487CD44CC7B}"/>
            </a:ext>
          </a:extLst>
        </xdr:cNvPr>
        <xdr:cNvSpPr txBox="1"/>
      </xdr:nvSpPr>
      <xdr:spPr>
        <a:xfrm>
          <a:off x="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358DFA6E-DFFD-40C1-9534-7D7CFDEFFE3A}"/>
            </a:ext>
          </a:extLst>
        </xdr:cNvPr>
        <xdr:cNvCxnSpPr/>
      </xdr:nvCxnSpPr>
      <xdr:spPr>
        <a:xfrm>
          <a:off x="7048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4DBA11E5-1762-4597-9B46-674F3CD54FCD}"/>
            </a:ext>
          </a:extLst>
        </xdr:cNvPr>
        <xdr:cNvSpPr txBox="1"/>
      </xdr:nvSpPr>
      <xdr:spPr>
        <a:xfrm>
          <a:off x="0" y="58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8804BF8-95A5-47BD-8428-777F6084D623}"/>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ECB1555C-FC0E-4162-8DBC-A653E3DE8103}"/>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7E90C286-26B4-4408-9CC2-040217F4BCA2}"/>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00B1EB87-1B5D-4B94-8435-C2D6C34B78C9}"/>
            </a:ext>
          </a:extLst>
        </xdr:cNvPr>
        <xdr:cNvCxnSpPr/>
      </xdr:nvCxnSpPr>
      <xdr:spPr>
        <a:xfrm flipV="1">
          <a:off x="4514850" y="5978878"/>
          <a:ext cx="0" cy="13567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1015F00C-6152-479A-BF8B-35D56FE5B00D}"/>
            </a:ext>
          </a:extLst>
        </xdr:cNvPr>
        <xdr:cNvSpPr txBox="1"/>
      </xdr:nvSpPr>
      <xdr:spPr>
        <a:xfrm>
          <a:off x="4584700" y="7307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C2306B84-18FF-4E1E-A50D-272B5527E512}"/>
            </a:ext>
          </a:extLst>
        </xdr:cNvPr>
        <xdr:cNvCxnSpPr/>
      </xdr:nvCxnSpPr>
      <xdr:spPr>
        <a:xfrm>
          <a:off x="4425950" y="73356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6" name="財政力最大値テキスト">
          <a:extLst>
            <a:ext uri="{FF2B5EF4-FFF2-40B4-BE49-F238E27FC236}">
              <a16:creationId xmlns:a16="http://schemas.microsoft.com/office/drawing/2014/main" id="{BC433157-F784-467D-8058-E473A5AF0911}"/>
            </a:ext>
          </a:extLst>
        </xdr:cNvPr>
        <xdr:cNvSpPr txBox="1"/>
      </xdr:nvSpPr>
      <xdr:spPr>
        <a:xfrm>
          <a:off x="4584700" y="573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7" name="直線コネクタ 66">
          <a:extLst>
            <a:ext uri="{FF2B5EF4-FFF2-40B4-BE49-F238E27FC236}">
              <a16:creationId xmlns:a16="http://schemas.microsoft.com/office/drawing/2014/main" id="{F891A647-7B48-4055-8D6E-691306D5FD9C}"/>
            </a:ext>
          </a:extLst>
        </xdr:cNvPr>
        <xdr:cNvCxnSpPr/>
      </xdr:nvCxnSpPr>
      <xdr:spPr>
        <a:xfrm>
          <a:off x="4425950" y="59788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170039</xdr:rowOff>
    </xdr:from>
    <xdr:to>
      <xdr:col>23</xdr:col>
      <xdr:colOff>133350</xdr:colOff>
      <xdr:row>42</xdr:row>
      <xdr:rowOff>11995</xdr:rowOff>
    </xdr:to>
    <xdr:cxnSp macro="">
      <xdr:nvCxnSpPr>
        <xdr:cNvPr id="68" name="直線コネクタ 67">
          <a:extLst>
            <a:ext uri="{FF2B5EF4-FFF2-40B4-BE49-F238E27FC236}">
              <a16:creationId xmlns:a16="http://schemas.microsoft.com/office/drawing/2014/main" id="{0DA6A997-FC23-43DB-B27E-0436DECD28EF}"/>
            </a:ext>
          </a:extLst>
        </xdr:cNvPr>
        <xdr:cNvCxnSpPr/>
      </xdr:nvCxnSpPr>
      <xdr:spPr>
        <a:xfrm>
          <a:off x="3752850" y="6932789"/>
          <a:ext cx="762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329A828F-ED13-4374-8034-B83943253D03}"/>
            </a:ext>
          </a:extLst>
        </xdr:cNvPr>
        <xdr:cNvSpPr txBox="1"/>
      </xdr:nvSpPr>
      <xdr:spPr>
        <a:xfrm>
          <a:off x="4584700" y="7081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26C02499-E9BE-47C5-AE59-12C4381FF49B}"/>
            </a:ext>
          </a:extLst>
        </xdr:cNvPr>
        <xdr:cNvSpPr/>
      </xdr:nvSpPr>
      <xdr:spPr>
        <a:xfrm>
          <a:off x="4464050" y="710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41</xdr:row>
      <xdr:rowOff>170039</xdr:rowOff>
    </xdr:to>
    <xdr:cxnSp macro="">
      <xdr:nvCxnSpPr>
        <xdr:cNvPr id="71" name="直線コネクタ 70">
          <a:extLst>
            <a:ext uri="{FF2B5EF4-FFF2-40B4-BE49-F238E27FC236}">
              <a16:creationId xmlns:a16="http://schemas.microsoft.com/office/drawing/2014/main" id="{C78F82E6-3C7B-4528-AC06-3FD07DFDB36F}"/>
            </a:ext>
          </a:extLst>
        </xdr:cNvPr>
        <xdr:cNvCxnSpPr/>
      </xdr:nvCxnSpPr>
      <xdr:spPr>
        <a:xfrm>
          <a:off x="2940050" y="6925733"/>
          <a:ext cx="812800" cy="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6F01D19E-A19A-4D62-9BB6-066E37D11043}"/>
            </a:ext>
          </a:extLst>
        </xdr:cNvPr>
        <xdr:cNvSpPr/>
      </xdr:nvSpPr>
      <xdr:spPr>
        <a:xfrm>
          <a:off x="3702050" y="710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a:extLst>
            <a:ext uri="{FF2B5EF4-FFF2-40B4-BE49-F238E27FC236}">
              <a16:creationId xmlns:a16="http://schemas.microsoft.com/office/drawing/2014/main" id="{50F4A10B-9773-4556-B079-AEE34F6EE7D2}"/>
            </a:ext>
          </a:extLst>
        </xdr:cNvPr>
        <xdr:cNvSpPr txBox="1"/>
      </xdr:nvSpPr>
      <xdr:spPr>
        <a:xfrm>
          <a:off x="3409950" y="7189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41</xdr:row>
      <xdr:rowOff>156633</xdr:rowOff>
    </xdr:to>
    <xdr:cxnSp macro="">
      <xdr:nvCxnSpPr>
        <xdr:cNvPr id="74" name="直線コネクタ 73">
          <a:extLst>
            <a:ext uri="{FF2B5EF4-FFF2-40B4-BE49-F238E27FC236}">
              <a16:creationId xmlns:a16="http://schemas.microsoft.com/office/drawing/2014/main" id="{65EF4ED4-857B-453D-80CB-D361463A21E9}"/>
            </a:ext>
          </a:extLst>
        </xdr:cNvPr>
        <xdr:cNvCxnSpPr/>
      </xdr:nvCxnSpPr>
      <xdr:spPr>
        <a:xfrm>
          <a:off x="2127250" y="6925733"/>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a:extLst>
            <a:ext uri="{FF2B5EF4-FFF2-40B4-BE49-F238E27FC236}">
              <a16:creationId xmlns:a16="http://schemas.microsoft.com/office/drawing/2014/main" id="{1890FC22-BE63-4431-89F2-2587577E7738}"/>
            </a:ext>
          </a:extLst>
        </xdr:cNvPr>
        <xdr:cNvSpPr/>
      </xdr:nvSpPr>
      <xdr:spPr>
        <a:xfrm>
          <a:off x="2889250" y="70964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76" name="テキスト ボックス 75">
          <a:extLst>
            <a:ext uri="{FF2B5EF4-FFF2-40B4-BE49-F238E27FC236}">
              <a16:creationId xmlns:a16="http://schemas.microsoft.com/office/drawing/2014/main" id="{9A080A8D-38C0-4043-AE93-48F9C2D31C7B}"/>
            </a:ext>
          </a:extLst>
        </xdr:cNvPr>
        <xdr:cNvSpPr txBox="1"/>
      </xdr:nvSpPr>
      <xdr:spPr>
        <a:xfrm>
          <a:off x="2597150" y="717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41</xdr:row>
      <xdr:rowOff>156633</xdr:rowOff>
    </xdr:to>
    <xdr:cxnSp macro="">
      <xdr:nvCxnSpPr>
        <xdr:cNvPr id="77" name="直線コネクタ 76">
          <a:extLst>
            <a:ext uri="{FF2B5EF4-FFF2-40B4-BE49-F238E27FC236}">
              <a16:creationId xmlns:a16="http://schemas.microsoft.com/office/drawing/2014/main" id="{66ED3182-B41C-4566-8985-01CC6F95023A}"/>
            </a:ext>
          </a:extLst>
        </xdr:cNvPr>
        <xdr:cNvCxnSpPr/>
      </xdr:nvCxnSpPr>
      <xdr:spPr>
        <a:xfrm>
          <a:off x="1333500" y="6925733"/>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00BAF07B-4CE5-442B-BC1E-02AED4FE66E9}"/>
            </a:ext>
          </a:extLst>
        </xdr:cNvPr>
        <xdr:cNvSpPr/>
      </xdr:nvSpPr>
      <xdr:spPr>
        <a:xfrm>
          <a:off x="2095500" y="709647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77205</xdr:rowOff>
    </xdr:from>
    <xdr:ext cx="762000" cy="259045"/>
    <xdr:sp macro="" textlink="">
      <xdr:nvSpPr>
        <xdr:cNvPr id="79" name="テキスト ボックス 78">
          <a:extLst>
            <a:ext uri="{FF2B5EF4-FFF2-40B4-BE49-F238E27FC236}">
              <a16:creationId xmlns:a16="http://schemas.microsoft.com/office/drawing/2014/main" id="{032FF531-1EC4-4398-A4E7-E000D126ABB6}"/>
            </a:ext>
          </a:extLst>
        </xdr:cNvPr>
        <xdr:cNvSpPr txBox="1"/>
      </xdr:nvSpPr>
      <xdr:spPr>
        <a:xfrm>
          <a:off x="1784350" y="717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137086F6-2C29-4B55-8A5C-C28C46CA59A2}"/>
            </a:ext>
          </a:extLst>
        </xdr:cNvPr>
        <xdr:cNvSpPr/>
      </xdr:nvSpPr>
      <xdr:spPr>
        <a:xfrm>
          <a:off x="1282700" y="710353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C381FD44-28D0-4EE3-91F5-858940A084A5}"/>
            </a:ext>
          </a:extLst>
        </xdr:cNvPr>
        <xdr:cNvSpPr txBox="1"/>
      </xdr:nvSpPr>
      <xdr:spPr>
        <a:xfrm>
          <a:off x="971550" y="7189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23DA5196-74FB-4B1D-A103-5E7EE8C01B5C}"/>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E77847AD-FC3C-49D8-BE3A-D9A1EA6F04BE}"/>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DF47214A-60FF-4C41-BBD3-7C5537DC5F5C}"/>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D1F7D776-4850-4F26-8DB9-5031CB5B651B}"/>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23176CB7-50B5-4062-ACCB-AC8A149E6F7A}"/>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87" name="楕円 86">
          <a:extLst>
            <a:ext uri="{FF2B5EF4-FFF2-40B4-BE49-F238E27FC236}">
              <a16:creationId xmlns:a16="http://schemas.microsoft.com/office/drawing/2014/main" id="{7CFB1A06-F824-4DA9-8E53-DC2346B2A7FF}"/>
            </a:ext>
          </a:extLst>
        </xdr:cNvPr>
        <xdr:cNvSpPr/>
      </xdr:nvSpPr>
      <xdr:spPr>
        <a:xfrm>
          <a:off x="4464050" y="69017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149172</xdr:rowOff>
    </xdr:from>
    <xdr:ext cx="762000" cy="259045"/>
    <xdr:sp macro="" textlink="">
      <xdr:nvSpPr>
        <xdr:cNvPr id="88" name="財政力該当値テキスト">
          <a:extLst>
            <a:ext uri="{FF2B5EF4-FFF2-40B4-BE49-F238E27FC236}">
              <a16:creationId xmlns:a16="http://schemas.microsoft.com/office/drawing/2014/main" id="{DE863311-016E-4ED1-8D5A-02CA197E22C0}"/>
            </a:ext>
          </a:extLst>
        </xdr:cNvPr>
        <xdr:cNvSpPr txBox="1"/>
      </xdr:nvSpPr>
      <xdr:spPr>
        <a:xfrm>
          <a:off x="4584700" y="6753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119239</xdr:rowOff>
    </xdr:from>
    <xdr:to>
      <xdr:col>19</xdr:col>
      <xdr:colOff>184150</xdr:colOff>
      <xdr:row>42</xdr:row>
      <xdr:rowOff>49389</xdr:rowOff>
    </xdr:to>
    <xdr:sp macro="" textlink="">
      <xdr:nvSpPr>
        <xdr:cNvPr id="89" name="楕円 88">
          <a:extLst>
            <a:ext uri="{FF2B5EF4-FFF2-40B4-BE49-F238E27FC236}">
              <a16:creationId xmlns:a16="http://schemas.microsoft.com/office/drawing/2014/main" id="{84510A5E-D880-4735-80FC-1F476E984C51}"/>
            </a:ext>
          </a:extLst>
        </xdr:cNvPr>
        <xdr:cNvSpPr/>
      </xdr:nvSpPr>
      <xdr:spPr>
        <a:xfrm>
          <a:off x="3702050" y="68883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90" name="テキスト ボックス 89">
          <a:extLst>
            <a:ext uri="{FF2B5EF4-FFF2-40B4-BE49-F238E27FC236}">
              <a16:creationId xmlns:a16="http://schemas.microsoft.com/office/drawing/2014/main" id="{5DE0DF95-923F-4AA6-A87E-DBB8EB1E0883}"/>
            </a:ext>
          </a:extLst>
        </xdr:cNvPr>
        <xdr:cNvSpPr txBox="1"/>
      </xdr:nvSpPr>
      <xdr:spPr>
        <a:xfrm>
          <a:off x="3409950" y="6663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1" name="楕円 90">
          <a:extLst>
            <a:ext uri="{FF2B5EF4-FFF2-40B4-BE49-F238E27FC236}">
              <a16:creationId xmlns:a16="http://schemas.microsoft.com/office/drawing/2014/main" id="{3A45B433-8E92-4653-A49D-4963E5228583}"/>
            </a:ext>
          </a:extLst>
        </xdr:cNvPr>
        <xdr:cNvSpPr/>
      </xdr:nvSpPr>
      <xdr:spPr>
        <a:xfrm>
          <a:off x="2889250" y="687493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92" name="テキスト ボックス 91">
          <a:extLst>
            <a:ext uri="{FF2B5EF4-FFF2-40B4-BE49-F238E27FC236}">
              <a16:creationId xmlns:a16="http://schemas.microsoft.com/office/drawing/2014/main" id="{2B4AEFE4-30EB-4FDF-B105-7AEF8BF66E83}"/>
            </a:ext>
          </a:extLst>
        </xdr:cNvPr>
        <xdr:cNvSpPr txBox="1"/>
      </xdr:nvSpPr>
      <xdr:spPr>
        <a:xfrm>
          <a:off x="2597150" y="6650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3" name="楕円 92">
          <a:extLst>
            <a:ext uri="{FF2B5EF4-FFF2-40B4-BE49-F238E27FC236}">
              <a16:creationId xmlns:a16="http://schemas.microsoft.com/office/drawing/2014/main" id="{AE43985B-36FC-482B-B21D-3C3264CC673D}"/>
            </a:ext>
          </a:extLst>
        </xdr:cNvPr>
        <xdr:cNvSpPr/>
      </xdr:nvSpPr>
      <xdr:spPr>
        <a:xfrm>
          <a:off x="2095500" y="687493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94" name="テキスト ボックス 93">
          <a:extLst>
            <a:ext uri="{FF2B5EF4-FFF2-40B4-BE49-F238E27FC236}">
              <a16:creationId xmlns:a16="http://schemas.microsoft.com/office/drawing/2014/main" id="{71A84244-C1F7-4737-8FC0-40BFDC8F3F47}"/>
            </a:ext>
          </a:extLst>
        </xdr:cNvPr>
        <xdr:cNvSpPr txBox="1"/>
      </xdr:nvSpPr>
      <xdr:spPr>
        <a:xfrm>
          <a:off x="1784350" y="6650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5" name="楕円 94">
          <a:extLst>
            <a:ext uri="{FF2B5EF4-FFF2-40B4-BE49-F238E27FC236}">
              <a16:creationId xmlns:a16="http://schemas.microsoft.com/office/drawing/2014/main" id="{0E40EFE5-4152-4148-9A37-52E2687DC836}"/>
            </a:ext>
          </a:extLst>
        </xdr:cNvPr>
        <xdr:cNvSpPr/>
      </xdr:nvSpPr>
      <xdr:spPr>
        <a:xfrm>
          <a:off x="1282700" y="687493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96" name="テキスト ボックス 95">
          <a:extLst>
            <a:ext uri="{FF2B5EF4-FFF2-40B4-BE49-F238E27FC236}">
              <a16:creationId xmlns:a16="http://schemas.microsoft.com/office/drawing/2014/main" id="{C44675A7-17EC-493C-8E1B-628ED0725C8E}"/>
            </a:ext>
          </a:extLst>
        </xdr:cNvPr>
        <xdr:cNvSpPr txBox="1"/>
      </xdr:nvSpPr>
      <xdr:spPr>
        <a:xfrm>
          <a:off x="971550" y="6650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76755C4B-EC24-4C4A-A7BA-690B44790395}"/>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CE30C5DF-21B5-4622-AFEB-EE951241F671}"/>
            </a:ext>
          </a:extLst>
        </xdr:cNvPr>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F5537E17-BA58-424B-B340-03BF7244D1F8}"/>
            </a:ext>
          </a:extLst>
        </xdr:cNvPr>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9BE6C045-E336-4386-98AB-A2AE7DF69A42}"/>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95AFA141-70D5-48AB-BFBA-8F4559C3FEED}"/>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AA6235EB-E52D-4E29-985E-6A461B77E687}"/>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1BD7A681-F8E8-4751-BDB4-AEF2CCAF98DA}"/>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B212C45-B1D0-4D2C-A3C9-001F2C37D8E2}"/>
            </a:ext>
          </a:extLst>
        </xdr:cNvPr>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D12BFA19-1402-4210-B196-3F4E9C0259ED}"/>
            </a:ext>
          </a:extLst>
        </xdr:cNvPr>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946835FD-5AA8-4003-8F46-46CFE04C4BAD}"/>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D7E13200-FF31-4996-9CA4-6928A0C7DF6A}"/>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26EAB87C-D80B-4B24-B66F-B3E4B09B6A04}"/>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3A6304B4-7B70-4F81-848E-9FD7FF3A84A8}"/>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経常収支比率については、前年度より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歳出面においては、各会計への繰出金及び一部事務組合等への負担金</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が増加している。また、災害や公共施設建設等の施設整備に充当した起債の償還が開始されたことにより公債費が増加傾向である。歳入面において、税収は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13,875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千円の減少、地方交付税についても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32,589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千円の減少したことにより経常収支が大幅に減少し経常収支比率が増加した。</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F5D7562E-26B4-4083-A8E3-9C255576495B}"/>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A7F3E07-2484-4859-B240-6AD62B778475}"/>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6664016-9F75-4F46-BB99-6291B11547C8}"/>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8A925F56-EA8A-4221-BAB0-3DDCD00BF0D2}"/>
            </a:ext>
          </a:extLst>
        </xdr:cNvPr>
        <xdr:cNvCxnSpPr/>
      </xdr:nvCxnSpPr>
      <xdr:spPr>
        <a:xfrm>
          <a:off x="704850" y="110934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505E4335-58A0-4ED1-A48F-6F1B77BAC28C}"/>
            </a:ext>
          </a:extLst>
        </xdr:cNvPr>
        <xdr:cNvSpPr txBox="1"/>
      </xdr:nvSpPr>
      <xdr:spPr>
        <a:xfrm>
          <a:off x="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A94CC40B-F1CF-44D8-8801-04ADFC7267AE}"/>
            </a:ext>
          </a:extLst>
        </xdr:cNvPr>
        <xdr:cNvCxnSpPr/>
      </xdr:nvCxnSpPr>
      <xdr:spPr>
        <a:xfrm>
          <a:off x="704850" y="106299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3AA638BD-A170-4B17-B617-5CDABF38C60E}"/>
            </a:ext>
          </a:extLst>
        </xdr:cNvPr>
        <xdr:cNvSpPr txBox="1"/>
      </xdr:nvSpPr>
      <xdr:spPr>
        <a:xfrm>
          <a:off x="0" y="104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96C700F6-17CA-4F81-80E5-8E35A3CBD5F5}"/>
            </a:ext>
          </a:extLst>
        </xdr:cNvPr>
        <xdr:cNvCxnSpPr/>
      </xdr:nvCxnSpPr>
      <xdr:spPr>
        <a:xfrm>
          <a:off x="704850" y="101663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848DA016-479E-419C-95FD-2B52DA36FFE8}"/>
            </a:ext>
          </a:extLst>
        </xdr:cNvPr>
        <xdr:cNvSpPr txBox="1"/>
      </xdr:nvSpPr>
      <xdr:spPr>
        <a:xfrm>
          <a:off x="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E2BC8986-9F13-4A50-A08B-B41F3BED61C9}"/>
            </a:ext>
          </a:extLst>
        </xdr:cNvPr>
        <xdr:cNvCxnSpPr/>
      </xdr:nvCxnSpPr>
      <xdr:spPr>
        <a:xfrm>
          <a:off x="704850" y="9702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C06B9E8F-0D56-4A49-B9C6-8C487946B695}"/>
            </a:ext>
          </a:extLst>
        </xdr:cNvPr>
        <xdr:cNvSpPr txBox="1"/>
      </xdr:nvSpPr>
      <xdr:spPr>
        <a:xfrm>
          <a:off x="0" y="956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72BA310A-B38C-48C9-B3D1-22A468A72792}"/>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E93A4D0A-439D-4DBD-A570-E47F9C1E3096}"/>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53569420-94D9-48C1-BFA4-C1A7B82AB7DB}"/>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1270</xdr:rowOff>
    </xdr:from>
    <xdr:to>
      <xdr:col>23</xdr:col>
      <xdr:colOff>133350</xdr:colOff>
      <xdr:row>66</xdr:row>
      <xdr:rowOff>164592</xdr:rowOff>
    </xdr:to>
    <xdr:cxnSp macro="">
      <xdr:nvCxnSpPr>
        <xdr:cNvPr id="124" name="直線コネクタ 123">
          <a:extLst>
            <a:ext uri="{FF2B5EF4-FFF2-40B4-BE49-F238E27FC236}">
              <a16:creationId xmlns:a16="http://schemas.microsoft.com/office/drawing/2014/main" id="{27152BB4-6F0B-4C73-95F5-72323ED4C970}"/>
            </a:ext>
          </a:extLst>
        </xdr:cNvPr>
        <xdr:cNvCxnSpPr/>
      </xdr:nvCxnSpPr>
      <xdr:spPr>
        <a:xfrm flipV="1">
          <a:off x="4514850" y="9907270"/>
          <a:ext cx="0" cy="1153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136669</xdr:rowOff>
    </xdr:from>
    <xdr:ext cx="762000" cy="259045"/>
    <xdr:sp macro="" textlink="">
      <xdr:nvSpPr>
        <xdr:cNvPr id="125" name="財政構造の弾力性最小値テキスト">
          <a:extLst>
            <a:ext uri="{FF2B5EF4-FFF2-40B4-BE49-F238E27FC236}">
              <a16:creationId xmlns:a16="http://schemas.microsoft.com/office/drawing/2014/main" id="{FD6FBFA4-DB02-4379-BB8B-C914C3E59E85}"/>
            </a:ext>
          </a:extLst>
        </xdr:cNvPr>
        <xdr:cNvSpPr txBox="1"/>
      </xdr:nvSpPr>
      <xdr:spPr>
        <a:xfrm>
          <a:off x="4584700" y="110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164592</xdr:rowOff>
    </xdr:from>
    <xdr:to>
      <xdr:col>24</xdr:col>
      <xdr:colOff>12700</xdr:colOff>
      <xdr:row>66</xdr:row>
      <xdr:rowOff>164592</xdr:rowOff>
    </xdr:to>
    <xdr:cxnSp macro="">
      <xdr:nvCxnSpPr>
        <xdr:cNvPr id="126" name="直線コネクタ 125">
          <a:extLst>
            <a:ext uri="{FF2B5EF4-FFF2-40B4-BE49-F238E27FC236}">
              <a16:creationId xmlns:a16="http://schemas.microsoft.com/office/drawing/2014/main" id="{199B7D05-A93E-4232-B7C2-DD5B077449BF}"/>
            </a:ext>
          </a:extLst>
        </xdr:cNvPr>
        <xdr:cNvCxnSpPr/>
      </xdr:nvCxnSpPr>
      <xdr:spPr>
        <a:xfrm>
          <a:off x="4425950" y="110611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87647</xdr:rowOff>
    </xdr:from>
    <xdr:ext cx="762000" cy="259045"/>
    <xdr:sp macro="" textlink="">
      <xdr:nvSpPr>
        <xdr:cNvPr id="127" name="財政構造の弾力性最大値テキスト">
          <a:extLst>
            <a:ext uri="{FF2B5EF4-FFF2-40B4-BE49-F238E27FC236}">
              <a16:creationId xmlns:a16="http://schemas.microsoft.com/office/drawing/2014/main" id="{30F9DBD6-C1BD-44AB-9048-70587E119A24}"/>
            </a:ext>
          </a:extLst>
        </xdr:cNvPr>
        <xdr:cNvSpPr txBox="1"/>
      </xdr:nvSpPr>
      <xdr:spPr>
        <a:xfrm>
          <a:off x="4584700" y="966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1270</xdr:rowOff>
    </xdr:from>
    <xdr:to>
      <xdr:col>24</xdr:col>
      <xdr:colOff>12700</xdr:colOff>
      <xdr:row>60</xdr:row>
      <xdr:rowOff>1270</xdr:rowOff>
    </xdr:to>
    <xdr:cxnSp macro="">
      <xdr:nvCxnSpPr>
        <xdr:cNvPr id="128" name="直線コネクタ 127">
          <a:extLst>
            <a:ext uri="{FF2B5EF4-FFF2-40B4-BE49-F238E27FC236}">
              <a16:creationId xmlns:a16="http://schemas.microsoft.com/office/drawing/2014/main" id="{4594BEC4-156B-4666-A799-31665C949494}"/>
            </a:ext>
          </a:extLst>
        </xdr:cNvPr>
        <xdr:cNvCxnSpPr/>
      </xdr:nvCxnSpPr>
      <xdr:spPr>
        <a:xfrm>
          <a:off x="4425950" y="99072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27432</xdr:rowOff>
    </xdr:from>
    <xdr:to>
      <xdr:col>23</xdr:col>
      <xdr:colOff>133350</xdr:colOff>
      <xdr:row>64</xdr:row>
      <xdr:rowOff>106934</xdr:rowOff>
    </xdr:to>
    <xdr:cxnSp macro="">
      <xdr:nvCxnSpPr>
        <xdr:cNvPr id="129" name="直線コネクタ 128">
          <a:extLst>
            <a:ext uri="{FF2B5EF4-FFF2-40B4-BE49-F238E27FC236}">
              <a16:creationId xmlns:a16="http://schemas.microsoft.com/office/drawing/2014/main" id="{BEB078D3-ECBC-4415-B5E0-E847D2A7A38F}"/>
            </a:ext>
          </a:extLst>
        </xdr:cNvPr>
        <xdr:cNvCxnSpPr/>
      </xdr:nvCxnSpPr>
      <xdr:spPr>
        <a:xfrm>
          <a:off x="3752850" y="10428732"/>
          <a:ext cx="762000" cy="24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41419</xdr:rowOff>
    </xdr:from>
    <xdr:ext cx="762000" cy="259045"/>
    <xdr:sp macro="" textlink="">
      <xdr:nvSpPr>
        <xdr:cNvPr id="130" name="財政構造の弾力性平均値テキスト">
          <a:extLst>
            <a:ext uri="{FF2B5EF4-FFF2-40B4-BE49-F238E27FC236}">
              <a16:creationId xmlns:a16="http://schemas.microsoft.com/office/drawing/2014/main" id="{08A32F07-EB86-4E59-92C6-D5A53C55EBD0}"/>
            </a:ext>
          </a:extLst>
        </xdr:cNvPr>
        <xdr:cNvSpPr txBox="1"/>
      </xdr:nvSpPr>
      <xdr:spPr>
        <a:xfrm>
          <a:off x="4584700" y="10277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24892</xdr:rowOff>
    </xdr:from>
    <xdr:to>
      <xdr:col>23</xdr:col>
      <xdr:colOff>184150</xdr:colOff>
      <xdr:row>63</xdr:row>
      <xdr:rowOff>126492</xdr:rowOff>
    </xdr:to>
    <xdr:sp macro="" textlink="">
      <xdr:nvSpPr>
        <xdr:cNvPr id="131" name="フローチャート: 判断 130">
          <a:extLst>
            <a:ext uri="{FF2B5EF4-FFF2-40B4-BE49-F238E27FC236}">
              <a16:creationId xmlns:a16="http://schemas.microsoft.com/office/drawing/2014/main" id="{0652819B-5178-4DFD-A4B8-C7D5F511EDED}"/>
            </a:ext>
          </a:extLst>
        </xdr:cNvPr>
        <xdr:cNvSpPr/>
      </xdr:nvSpPr>
      <xdr:spPr>
        <a:xfrm>
          <a:off x="4464050" y="10426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27432</xdr:rowOff>
    </xdr:from>
    <xdr:to>
      <xdr:col>19</xdr:col>
      <xdr:colOff>133350</xdr:colOff>
      <xdr:row>63</xdr:row>
      <xdr:rowOff>167386</xdr:rowOff>
    </xdr:to>
    <xdr:cxnSp macro="">
      <xdr:nvCxnSpPr>
        <xdr:cNvPr id="132" name="直線コネクタ 131">
          <a:extLst>
            <a:ext uri="{FF2B5EF4-FFF2-40B4-BE49-F238E27FC236}">
              <a16:creationId xmlns:a16="http://schemas.microsoft.com/office/drawing/2014/main" id="{3D5978CC-330C-4EE8-9D42-A32FA53A0FD9}"/>
            </a:ext>
          </a:extLst>
        </xdr:cNvPr>
        <xdr:cNvCxnSpPr/>
      </xdr:nvCxnSpPr>
      <xdr:spPr>
        <a:xfrm flipV="1">
          <a:off x="2940050" y="10428732"/>
          <a:ext cx="8128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3" name="フローチャート: 判断 132">
          <a:extLst>
            <a:ext uri="{FF2B5EF4-FFF2-40B4-BE49-F238E27FC236}">
              <a16:creationId xmlns:a16="http://schemas.microsoft.com/office/drawing/2014/main" id="{9C049AC6-C88C-4BD5-8EDC-178ED648CAD0}"/>
            </a:ext>
          </a:extLst>
        </xdr:cNvPr>
        <xdr:cNvSpPr/>
      </xdr:nvSpPr>
      <xdr:spPr>
        <a:xfrm>
          <a:off x="370205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34" name="テキスト ボックス 133">
          <a:extLst>
            <a:ext uri="{FF2B5EF4-FFF2-40B4-BE49-F238E27FC236}">
              <a16:creationId xmlns:a16="http://schemas.microsoft.com/office/drawing/2014/main" id="{0981C3E3-278B-4F61-986F-1FA99A493C6C}"/>
            </a:ext>
          </a:extLst>
        </xdr:cNvPr>
        <xdr:cNvSpPr txBox="1"/>
      </xdr:nvSpPr>
      <xdr:spPr>
        <a:xfrm>
          <a:off x="3409950" y="10059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138430</xdr:rowOff>
    </xdr:from>
    <xdr:to>
      <xdr:col>15</xdr:col>
      <xdr:colOff>82550</xdr:colOff>
      <xdr:row>63</xdr:row>
      <xdr:rowOff>167386</xdr:rowOff>
    </xdr:to>
    <xdr:cxnSp macro="">
      <xdr:nvCxnSpPr>
        <xdr:cNvPr id="135" name="直線コネクタ 134">
          <a:extLst>
            <a:ext uri="{FF2B5EF4-FFF2-40B4-BE49-F238E27FC236}">
              <a16:creationId xmlns:a16="http://schemas.microsoft.com/office/drawing/2014/main" id="{68801476-6E46-4D6B-B821-02295279A946}"/>
            </a:ext>
          </a:extLst>
        </xdr:cNvPr>
        <xdr:cNvCxnSpPr/>
      </xdr:nvCxnSpPr>
      <xdr:spPr>
        <a:xfrm>
          <a:off x="2127250" y="10539730"/>
          <a:ext cx="8128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49022</xdr:rowOff>
    </xdr:from>
    <xdr:to>
      <xdr:col>15</xdr:col>
      <xdr:colOff>133350</xdr:colOff>
      <xdr:row>63</xdr:row>
      <xdr:rowOff>150622</xdr:rowOff>
    </xdr:to>
    <xdr:sp macro="" textlink="">
      <xdr:nvSpPr>
        <xdr:cNvPr id="136" name="フローチャート: 判断 135">
          <a:extLst>
            <a:ext uri="{FF2B5EF4-FFF2-40B4-BE49-F238E27FC236}">
              <a16:creationId xmlns:a16="http://schemas.microsoft.com/office/drawing/2014/main" id="{82279D79-9423-4721-A654-6AAADE45A742}"/>
            </a:ext>
          </a:extLst>
        </xdr:cNvPr>
        <xdr:cNvSpPr/>
      </xdr:nvSpPr>
      <xdr:spPr>
        <a:xfrm>
          <a:off x="2889250" y="1045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160799</xdr:rowOff>
    </xdr:from>
    <xdr:ext cx="762000" cy="259045"/>
    <xdr:sp macro="" textlink="">
      <xdr:nvSpPr>
        <xdr:cNvPr id="137" name="テキスト ボックス 136">
          <a:extLst>
            <a:ext uri="{FF2B5EF4-FFF2-40B4-BE49-F238E27FC236}">
              <a16:creationId xmlns:a16="http://schemas.microsoft.com/office/drawing/2014/main" id="{4AF1294A-B2FA-4623-BC01-5098F45F6E2E}"/>
            </a:ext>
          </a:extLst>
        </xdr:cNvPr>
        <xdr:cNvSpPr txBox="1"/>
      </xdr:nvSpPr>
      <xdr:spPr>
        <a:xfrm>
          <a:off x="2597150" y="10231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104648</xdr:rowOff>
    </xdr:from>
    <xdr:to>
      <xdr:col>11</xdr:col>
      <xdr:colOff>31750</xdr:colOff>
      <xdr:row>63</xdr:row>
      <xdr:rowOff>138430</xdr:rowOff>
    </xdr:to>
    <xdr:cxnSp macro="">
      <xdr:nvCxnSpPr>
        <xdr:cNvPr id="138" name="直線コネクタ 137">
          <a:extLst>
            <a:ext uri="{FF2B5EF4-FFF2-40B4-BE49-F238E27FC236}">
              <a16:creationId xmlns:a16="http://schemas.microsoft.com/office/drawing/2014/main" id="{86B2DB41-51A6-40CB-A66E-055EE1318DD7}"/>
            </a:ext>
          </a:extLst>
        </xdr:cNvPr>
        <xdr:cNvCxnSpPr/>
      </xdr:nvCxnSpPr>
      <xdr:spPr>
        <a:xfrm>
          <a:off x="1333500" y="10505948"/>
          <a:ext cx="79375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92456</xdr:rowOff>
    </xdr:from>
    <xdr:to>
      <xdr:col>11</xdr:col>
      <xdr:colOff>82550</xdr:colOff>
      <xdr:row>64</xdr:row>
      <xdr:rowOff>22606</xdr:rowOff>
    </xdr:to>
    <xdr:sp macro="" textlink="">
      <xdr:nvSpPr>
        <xdr:cNvPr id="139" name="フローチャート: 判断 138">
          <a:extLst>
            <a:ext uri="{FF2B5EF4-FFF2-40B4-BE49-F238E27FC236}">
              <a16:creationId xmlns:a16="http://schemas.microsoft.com/office/drawing/2014/main" id="{D20F01D0-03AF-409F-A2FC-C8696851FA22}"/>
            </a:ext>
          </a:extLst>
        </xdr:cNvPr>
        <xdr:cNvSpPr/>
      </xdr:nvSpPr>
      <xdr:spPr>
        <a:xfrm>
          <a:off x="2095500" y="1049375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7383</xdr:rowOff>
    </xdr:from>
    <xdr:ext cx="762000" cy="259045"/>
    <xdr:sp macro="" textlink="">
      <xdr:nvSpPr>
        <xdr:cNvPr id="140" name="テキスト ボックス 139">
          <a:extLst>
            <a:ext uri="{FF2B5EF4-FFF2-40B4-BE49-F238E27FC236}">
              <a16:creationId xmlns:a16="http://schemas.microsoft.com/office/drawing/2014/main" id="{AA225668-3700-4779-92C9-3D6E275BFB6A}"/>
            </a:ext>
          </a:extLst>
        </xdr:cNvPr>
        <xdr:cNvSpPr txBox="1"/>
      </xdr:nvSpPr>
      <xdr:spPr>
        <a:xfrm>
          <a:off x="1784350" y="10573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1" name="フローチャート: 判断 140">
          <a:extLst>
            <a:ext uri="{FF2B5EF4-FFF2-40B4-BE49-F238E27FC236}">
              <a16:creationId xmlns:a16="http://schemas.microsoft.com/office/drawing/2014/main" id="{D11E7BFE-B110-4F22-B5EB-3FC66A1AD18B}"/>
            </a:ext>
          </a:extLst>
        </xdr:cNvPr>
        <xdr:cNvSpPr/>
      </xdr:nvSpPr>
      <xdr:spPr>
        <a:xfrm>
          <a:off x="1282700" y="1048410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169181</xdr:rowOff>
    </xdr:from>
    <xdr:ext cx="762000" cy="259045"/>
    <xdr:sp macro="" textlink="">
      <xdr:nvSpPr>
        <xdr:cNvPr id="142" name="テキスト ボックス 141">
          <a:extLst>
            <a:ext uri="{FF2B5EF4-FFF2-40B4-BE49-F238E27FC236}">
              <a16:creationId xmlns:a16="http://schemas.microsoft.com/office/drawing/2014/main" id="{C96DCEA9-97A4-48A1-8420-6EEE2F09FBC3}"/>
            </a:ext>
          </a:extLst>
        </xdr:cNvPr>
        <xdr:cNvSpPr txBox="1"/>
      </xdr:nvSpPr>
      <xdr:spPr>
        <a:xfrm>
          <a:off x="971550" y="10564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12DD9EC2-88CF-49EB-A06C-1531D4028F77}"/>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1190CB02-9B17-4944-BBAD-2D2842ECBE19}"/>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5708AC6A-DFE5-47FE-8221-2D67C966F17F}"/>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CA5916A8-3E69-468E-9764-35E6DB59C8F4}"/>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71E5C674-66DC-4E20-A32C-330E5937FA72}"/>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56134</xdr:rowOff>
    </xdr:from>
    <xdr:to>
      <xdr:col>23</xdr:col>
      <xdr:colOff>184150</xdr:colOff>
      <xdr:row>64</xdr:row>
      <xdr:rowOff>157734</xdr:rowOff>
    </xdr:to>
    <xdr:sp macro="" textlink="">
      <xdr:nvSpPr>
        <xdr:cNvPr id="148" name="楕円 147">
          <a:extLst>
            <a:ext uri="{FF2B5EF4-FFF2-40B4-BE49-F238E27FC236}">
              <a16:creationId xmlns:a16="http://schemas.microsoft.com/office/drawing/2014/main" id="{9A4F6CB7-8E0F-450D-A4A2-D2BB3B204744}"/>
            </a:ext>
          </a:extLst>
        </xdr:cNvPr>
        <xdr:cNvSpPr/>
      </xdr:nvSpPr>
      <xdr:spPr>
        <a:xfrm>
          <a:off x="4464050" y="1062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28211</xdr:rowOff>
    </xdr:from>
    <xdr:ext cx="762000" cy="259045"/>
    <xdr:sp macro="" textlink="">
      <xdr:nvSpPr>
        <xdr:cNvPr id="149" name="財政構造の弾力性該当値テキスト">
          <a:extLst>
            <a:ext uri="{FF2B5EF4-FFF2-40B4-BE49-F238E27FC236}">
              <a16:creationId xmlns:a16="http://schemas.microsoft.com/office/drawing/2014/main" id="{2C86BADA-78B3-4E80-BB9E-945C36D6B50F}"/>
            </a:ext>
          </a:extLst>
        </xdr:cNvPr>
        <xdr:cNvSpPr txBox="1"/>
      </xdr:nvSpPr>
      <xdr:spPr>
        <a:xfrm>
          <a:off x="4584700" y="10594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148082</xdr:rowOff>
    </xdr:from>
    <xdr:to>
      <xdr:col>19</xdr:col>
      <xdr:colOff>184150</xdr:colOff>
      <xdr:row>63</xdr:row>
      <xdr:rowOff>78232</xdr:rowOff>
    </xdr:to>
    <xdr:sp macro="" textlink="">
      <xdr:nvSpPr>
        <xdr:cNvPr id="150" name="楕円 149">
          <a:extLst>
            <a:ext uri="{FF2B5EF4-FFF2-40B4-BE49-F238E27FC236}">
              <a16:creationId xmlns:a16="http://schemas.microsoft.com/office/drawing/2014/main" id="{0F60E815-7312-49E2-A853-B37AB86C9236}"/>
            </a:ext>
          </a:extLst>
        </xdr:cNvPr>
        <xdr:cNvSpPr/>
      </xdr:nvSpPr>
      <xdr:spPr>
        <a:xfrm>
          <a:off x="3702050" y="103842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63009</xdr:rowOff>
    </xdr:from>
    <xdr:ext cx="736600" cy="259045"/>
    <xdr:sp macro="" textlink="">
      <xdr:nvSpPr>
        <xdr:cNvPr id="151" name="テキスト ボックス 150">
          <a:extLst>
            <a:ext uri="{FF2B5EF4-FFF2-40B4-BE49-F238E27FC236}">
              <a16:creationId xmlns:a16="http://schemas.microsoft.com/office/drawing/2014/main" id="{F8553FE3-37ED-4066-9CEA-71B46C68EE75}"/>
            </a:ext>
          </a:extLst>
        </xdr:cNvPr>
        <xdr:cNvSpPr txBox="1"/>
      </xdr:nvSpPr>
      <xdr:spPr>
        <a:xfrm>
          <a:off x="3409950" y="10464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116586</xdr:rowOff>
    </xdr:from>
    <xdr:to>
      <xdr:col>15</xdr:col>
      <xdr:colOff>133350</xdr:colOff>
      <xdr:row>64</xdr:row>
      <xdr:rowOff>46736</xdr:rowOff>
    </xdr:to>
    <xdr:sp macro="" textlink="">
      <xdr:nvSpPr>
        <xdr:cNvPr id="152" name="楕円 151">
          <a:extLst>
            <a:ext uri="{FF2B5EF4-FFF2-40B4-BE49-F238E27FC236}">
              <a16:creationId xmlns:a16="http://schemas.microsoft.com/office/drawing/2014/main" id="{7752C9F8-6CCC-4B46-BABC-206194A47C02}"/>
            </a:ext>
          </a:extLst>
        </xdr:cNvPr>
        <xdr:cNvSpPr/>
      </xdr:nvSpPr>
      <xdr:spPr>
        <a:xfrm>
          <a:off x="2889250" y="105178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31513</xdr:rowOff>
    </xdr:from>
    <xdr:ext cx="762000" cy="259045"/>
    <xdr:sp macro="" textlink="">
      <xdr:nvSpPr>
        <xdr:cNvPr id="153" name="テキスト ボックス 152">
          <a:extLst>
            <a:ext uri="{FF2B5EF4-FFF2-40B4-BE49-F238E27FC236}">
              <a16:creationId xmlns:a16="http://schemas.microsoft.com/office/drawing/2014/main" id="{C595A280-5C4C-4551-81FE-66F4E4272258}"/>
            </a:ext>
          </a:extLst>
        </xdr:cNvPr>
        <xdr:cNvSpPr txBox="1"/>
      </xdr:nvSpPr>
      <xdr:spPr>
        <a:xfrm>
          <a:off x="2597150" y="1059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87630</xdr:rowOff>
    </xdr:from>
    <xdr:to>
      <xdr:col>11</xdr:col>
      <xdr:colOff>82550</xdr:colOff>
      <xdr:row>64</xdr:row>
      <xdr:rowOff>17780</xdr:rowOff>
    </xdr:to>
    <xdr:sp macro="" textlink="">
      <xdr:nvSpPr>
        <xdr:cNvPr id="154" name="楕円 153">
          <a:extLst>
            <a:ext uri="{FF2B5EF4-FFF2-40B4-BE49-F238E27FC236}">
              <a16:creationId xmlns:a16="http://schemas.microsoft.com/office/drawing/2014/main" id="{72787036-5150-4A81-9429-2375744E463D}"/>
            </a:ext>
          </a:extLst>
        </xdr:cNvPr>
        <xdr:cNvSpPr/>
      </xdr:nvSpPr>
      <xdr:spPr>
        <a:xfrm>
          <a:off x="2095500" y="104889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27957</xdr:rowOff>
    </xdr:from>
    <xdr:ext cx="762000" cy="259045"/>
    <xdr:sp macro="" textlink="">
      <xdr:nvSpPr>
        <xdr:cNvPr id="155" name="テキスト ボックス 154">
          <a:extLst>
            <a:ext uri="{FF2B5EF4-FFF2-40B4-BE49-F238E27FC236}">
              <a16:creationId xmlns:a16="http://schemas.microsoft.com/office/drawing/2014/main" id="{E67085F3-48FA-4D3D-A098-F9A722FE3F8E}"/>
            </a:ext>
          </a:extLst>
        </xdr:cNvPr>
        <xdr:cNvSpPr txBox="1"/>
      </xdr:nvSpPr>
      <xdr:spPr>
        <a:xfrm>
          <a:off x="1784350" y="1026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53848</xdr:rowOff>
    </xdr:from>
    <xdr:to>
      <xdr:col>7</xdr:col>
      <xdr:colOff>31750</xdr:colOff>
      <xdr:row>63</xdr:row>
      <xdr:rowOff>155448</xdr:rowOff>
    </xdr:to>
    <xdr:sp macro="" textlink="">
      <xdr:nvSpPr>
        <xdr:cNvPr id="156" name="楕円 155">
          <a:extLst>
            <a:ext uri="{FF2B5EF4-FFF2-40B4-BE49-F238E27FC236}">
              <a16:creationId xmlns:a16="http://schemas.microsoft.com/office/drawing/2014/main" id="{FC950F49-B024-44A4-85BA-F414F0144B75}"/>
            </a:ext>
          </a:extLst>
        </xdr:cNvPr>
        <xdr:cNvSpPr/>
      </xdr:nvSpPr>
      <xdr:spPr>
        <a:xfrm>
          <a:off x="1282700" y="104551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165625</xdr:rowOff>
    </xdr:from>
    <xdr:ext cx="762000" cy="259045"/>
    <xdr:sp macro="" textlink="">
      <xdr:nvSpPr>
        <xdr:cNvPr id="157" name="テキスト ボックス 156">
          <a:extLst>
            <a:ext uri="{FF2B5EF4-FFF2-40B4-BE49-F238E27FC236}">
              <a16:creationId xmlns:a16="http://schemas.microsoft.com/office/drawing/2014/main" id="{66B5555D-E2D1-4C52-B5DB-16DEDE25450F}"/>
            </a:ext>
          </a:extLst>
        </xdr:cNvPr>
        <xdr:cNvSpPr txBox="1"/>
      </xdr:nvSpPr>
      <xdr:spPr>
        <a:xfrm>
          <a:off x="971550" y="10236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7701EB0E-54F1-4E4C-8C11-929B42B272BE}"/>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3239F594-1DF5-482C-8C01-C2663AFFE0DB}"/>
            </a:ext>
          </a:extLst>
        </xdr:cNvPr>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53322EC3-99C6-4411-BDC2-F053F63624DE}"/>
            </a:ext>
          </a:extLst>
        </xdr:cNvPr>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[266,529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3DBC8309-EB79-46B6-88E2-B73644F00274}"/>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5E1FC4AF-B907-4759-858A-B9F2A030C7DE}"/>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551B556-0417-4FA1-BE0D-9896387A97CD}"/>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6E77C81C-344D-4640-A3B9-01EF41D4B8E7}"/>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F12875B0-032B-4E99-8FA8-4B514CF184B2}"/>
            </a:ext>
          </a:extLst>
        </xdr:cNvPr>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8B8AAFA3-7381-412F-848F-7A9F61EB9B86}"/>
            </a:ext>
          </a:extLst>
        </xdr:cNvPr>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7BA35C78-3072-48AB-9B85-120D74267EE2}"/>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DC74BDB0-99C0-45F0-8B42-8D4D3E8F01D2}"/>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E3037745-1AA4-41CF-914B-DAF03B6983D0}"/>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77A67F49-D4A6-4A8E-AE44-F920612808EA}"/>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類似団体平均値を下回る値で推移しているが、前々年度からは会計年度任用職員及び再任用制度等の影響により人件費が増加し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9,967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今後も人件費は増加傾向が見込まれるため義務的経費を抑え、多様化する行政サービスに対応できるよう効果的な財政運営に努める。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35C4D14F-5B36-4492-B3EA-652703DD790E}"/>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D926BB0A-FF6C-4E8F-953A-9283122982F5}"/>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DB4F7AB7-9CE8-4C6B-8E6B-95A87C9FC380}"/>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61340DE6-6A4B-486C-BFD3-DA8FF0309B83}"/>
            </a:ext>
          </a:extLst>
        </xdr:cNvPr>
        <xdr:cNvCxnSpPr/>
      </xdr:nvCxnSpPr>
      <xdr:spPr>
        <a:xfrm>
          <a:off x="704850" y="14763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39FEC807-4253-4933-84A5-26B9BAF4156F}"/>
            </a:ext>
          </a:extLst>
        </xdr:cNvPr>
        <xdr:cNvSpPr txBox="1"/>
      </xdr:nvSpPr>
      <xdr:spPr>
        <a:xfrm>
          <a:off x="0" y="146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19A0D6E8-DF12-45A5-B817-973F971C16EF}"/>
            </a:ext>
          </a:extLst>
        </xdr:cNvPr>
        <xdr:cNvCxnSpPr/>
      </xdr:nvCxnSpPr>
      <xdr:spPr>
        <a:xfrm>
          <a:off x="704850" y="14300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ACFBF661-1EE9-4F59-872F-CB5C3971D284}"/>
            </a:ext>
          </a:extLst>
        </xdr:cNvPr>
        <xdr:cNvSpPr txBox="1"/>
      </xdr:nvSpPr>
      <xdr:spPr>
        <a:xfrm>
          <a:off x="0" y="1416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334203BA-23F1-4F96-AEEC-C526014583E1}"/>
            </a:ext>
          </a:extLst>
        </xdr:cNvPr>
        <xdr:cNvCxnSpPr/>
      </xdr:nvCxnSpPr>
      <xdr:spPr>
        <a:xfrm>
          <a:off x="704850" y="13836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8495C4D1-9B69-4740-B808-097D5B8E6345}"/>
            </a:ext>
          </a:extLst>
        </xdr:cNvPr>
        <xdr:cNvSpPr txBox="1"/>
      </xdr:nvSpPr>
      <xdr:spPr>
        <a:xfrm>
          <a:off x="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93D4864F-CB64-4F67-AFBC-FCCDBF18D5D9}"/>
            </a:ext>
          </a:extLst>
        </xdr:cNvPr>
        <xdr:cNvCxnSpPr/>
      </xdr:nvCxnSpPr>
      <xdr:spPr>
        <a:xfrm>
          <a:off x="704850" y="133731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E6F3348D-80CF-4F39-9BEA-299103D7A741}"/>
            </a:ext>
          </a:extLst>
        </xdr:cNvPr>
        <xdr:cNvSpPr txBox="1"/>
      </xdr:nvSpPr>
      <xdr:spPr>
        <a:xfrm>
          <a:off x="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EFC7F179-E9BC-49E8-9AB1-AFA7ED755E6A}"/>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CAD161D8-80E2-422A-9E6D-C33B72D7A5B6}"/>
            </a:ext>
          </a:extLst>
        </xdr:cNvPr>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43155513-4D1D-4C57-AAA5-64F4199999AF}"/>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110382</xdr:rowOff>
    </xdr:from>
    <xdr:to>
      <xdr:col>23</xdr:col>
      <xdr:colOff>133350</xdr:colOff>
      <xdr:row>87</xdr:row>
      <xdr:rowOff>169707</xdr:rowOff>
    </xdr:to>
    <xdr:cxnSp macro="">
      <xdr:nvCxnSpPr>
        <xdr:cNvPr id="185" name="直線コネクタ 184">
          <a:extLst>
            <a:ext uri="{FF2B5EF4-FFF2-40B4-BE49-F238E27FC236}">
              <a16:creationId xmlns:a16="http://schemas.microsoft.com/office/drawing/2014/main" id="{DBDA92F2-C72C-417A-8998-5E1DDDF75DAF}"/>
            </a:ext>
          </a:extLst>
        </xdr:cNvPr>
        <xdr:cNvCxnSpPr/>
      </xdr:nvCxnSpPr>
      <xdr:spPr>
        <a:xfrm flipV="1">
          <a:off x="4514850" y="13318382"/>
          <a:ext cx="0" cy="12086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141784</xdr:rowOff>
    </xdr:from>
    <xdr:ext cx="762000" cy="259045"/>
    <xdr:sp macro="" textlink="">
      <xdr:nvSpPr>
        <xdr:cNvPr id="186" name="人件費・物件費等の状況最小値テキスト">
          <a:extLst>
            <a:ext uri="{FF2B5EF4-FFF2-40B4-BE49-F238E27FC236}">
              <a16:creationId xmlns:a16="http://schemas.microsoft.com/office/drawing/2014/main" id="{F9DF1297-2086-4CEF-BB5B-B3C2C5DD09E2}"/>
            </a:ext>
          </a:extLst>
        </xdr:cNvPr>
        <xdr:cNvSpPr txBox="1"/>
      </xdr:nvSpPr>
      <xdr:spPr>
        <a:xfrm>
          <a:off x="4584700" y="14505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169707</xdr:rowOff>
    </xdr:from>
    <xdr:to>
      <xdr:col>24</xdr:col>
      <xdr:colOff>12700</xdr:colOff>
      <xdr:row>87</xdr:row>
      <xdr:rowOff>169707</xdr:rowOff>
    </xdr:to>
    <xdr:cxnSp macro="">
      <xdr:nvCxnSpPr>
        <xdr:cNvPr id="187" name="直線コネクタ 186">
          <a:extLst>
            <a:ext uri="{FF2B5EF4-FFF2-40B4-BE49-F238E27FC236}">
              <a16:creationId xmlns:a16="http://schemas.microsoft.com/office/drawing/2014/main" id="{8416ABAF-1FA6-4678-AFA9-1907431AB92E}"/>
            </a:ext>
          </a:extLst>
        </xdr:cNvPr>
        <xdr:cNvCxnSpPr/>
      </xdr:nvCxnSpPr>
      <xdr:spPr>
        <a:xfrm>
          <a:off x="4425950" y="145270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25309</xdr:rowOff>
    </xdr:from>
    <xdr:ext cx="762000" cy="259045"/>
    <xdr:sp macro="" textlink="">
      <xdr:nvSpPr>
        <xdr:cNvPr id="188" name="人件費・物件費等の状況最大値テキスト">
          <a:extLst>
            <a:ext uri="{FF2B5EF4-FFF2-40B4-BE49-F238E27FC236}">
              <a16:creationId xmlns:a16="http://schemas.microsoft.com/office/drawing/2014/main" id="{C58F8DE9-2E1F-4C92-8A3E-1C61F2A4C274}"/>
            </a:ext>
          </a:extLst>
        </xdr:cNvPr>
        <xdr:cNvSpPr txBox="1"/>
      </xdr:nvSpPr>
      <xdr:spPr>
        <a:xfrm>
          <a:off x="4584700" y="1306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110382</xdr:rowOff>
    </xdr:from>
    <xdr:to>
      <xdr:col>24</xdr:col>
      <xdr:colOff>12700</xdr:colOff>
      <xdr:row>80</xdr:row>
      <xdr:rowOff>110382</xdr:rowOff>
    </xdr:to>
    <xdr:cxnSp macro="">
      <xdr:nvCxnSpPr>
        <xdr:cNvPr id="189" name="直線コネクタ 188">
          <a:extLst>
            <a:ext uri="{FF2B5EF4-FFF2-40B4-BE49-F238E27FC236}">
              <a16:creationId xmlns:a16="http://schemas.microsoft.com/office/drawing/2014/main" id="{2BD59D77-84D4-421F-899D-E2E3586EBCA9}"/>
            </a:ext>
          </a:extLst>
        </xdr:cNvPr>
        <xdr:cNvCxnSpPr/>
      </xdr:nvCxnSpPr>
      <xdr:spPr>
        <a:xfrm>
          <a:off x="4425950" y="133183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130135</xdr:rowOff>
    </xdr:from>
    <xdr:to>
      <xdr:col>23</xdr:col>
      <xdr:colOff>133350</xdr:colOff>
      <xdr:row>81</xdr:row>
      <xdr:rowOff>154184</xdr:rowOff>
    </xdr:to>
    <xdr:cxnSp macro="">
      <xdr:nvCxnSpPr>
        <xdr:cNvPr id="190" name="直線コネクタ 189">
          <a:extLst>
            <a:ext uri="{FF2B5EF4-FFF2-40B4-BE49-F238E27FC236}">
              <a16:creationId xmlns:a16="http://schemas.microsoft.com/office/drawing/2014/main" id="{D51DD05B-A850-406D-855B-8C533C61CE4F}"/>
            </a:ext>
          </a:extLst>
        </xdr:cNvPr>
        <xdr:cNvCxnSpPr/>
      </xdr:nvCxnSpPr>
      <xdr:spPr>
        <a:xfrm>
          <a:off x="3752850" y="13503235"/>
          <a:ext cx="762000" cy="2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109490</xdr:rowOff>
    </xdr:from>
    <xdr:ext cx="762000" cy="259045"/>
    <xdr:sp macro="" textlink="">
      <xdr:nvSpPr>
        <xdr:cNvPr id="191" name="人件費・物件費等の状況平均値テキスト">
          <a:extLst>
            <a:ext uri="{FF2B5EF4-FFF2-40B4-BE49-F238E27FC236}">
              <a16:creationId xmlns:a16="http://schemas.microsoft.com/office/drawing/2014/main" id="{F190896B-B0C4-4749-AF21-804224E1CEB0}"/>
            </a:ext>
          </a:extLst>
        </xdr:cNvPr>
        <xdr:cNvSpPr txBox="1"/>
      </xdr:nvSpPr>
      <xdr:spPr>
        <a:xfrm>
          <a:off x="4584700" y="136476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137413</xdr:rowOff>
    </xdr:from>
    <xdr:to>
      <xdr:col>23</xdr:col>
      <xdr:colOff>184150</xdr:colOff>
      <xdr:row>83</xdr:row>
      <xdr:rowOff>67563</xdr:rowOff>
    </xdr:to>
    <xdr:sp macro="" textlink="">
      <xdr:nvSpPr>
        <xdr:cNvPr id="192" name="フローチャート: 判断 191">
          <a:extLst>
            <a:ext uri="{FF2B5EF4-FFF2-40B4-BE49-F238E27FC236}">
              <a16:creationId xmlns:a16="http://schemas.microsoft.com/office/drawing/2014/main" id="{6D5A1B26-80E8-43A1-B852-73CB58A4D94A}"/>
            </a:ext>
          </a:extLst>
        </xdr:cNvPr>
        <xdr:cNvSpPr/>
      </xdr:nvSpPr>
      <xdr:spPr>
        <a:xfrm>
          <a:off x="4464050" y="136756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83705</xdr:rowOff>
    </xdr:from>
    <xdr:to>
      <xdr:col>19</xdr:col>
      <xdr:colOff>133350</xdr:colOff>
      <xdr:row>81</xdr:row>
      <xdr:rowOff>130135</xdr:rowOff>
    </xdr:to>
    <xdr:cxnSp macro="">
      <xdr:nvCxnSpPr>
        <xdr:cNvPr id="193" name="直線コネクタ 192">
          <a:extLst>
            <a:ext uri="{FF2B5EF4-FFF2-40B4-BE49-F238E27FC236}">
              <a16:creationId xmlns:a16="http://schemas.microsoft.com/office/drawing/2014/main" id="{74039FC3-A70F-4E4A-901F-9C373502FA9B}"/>
            </a:ext>
          </a:extLst>
        </xdr:cNvPr>
        <xdr:cNvCxnSpPr/>
      </xdr:nvCxnSpPr>
      <xdr:spPr>
        <a:xfrm>
          <a:off x="2940050" y="13456805"/>
          <a:ext cx="812800" cy="4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110922</xdr:rowOff>
    </xdr:from>
    <xdr:to>
      <xdr:col>19</xdr:col>
      <xdr:colOff>184150</xdr:colOff>
      <xdr:row>83</xdr:row>
      <xdr:rowOff>41072</xdr:rowOff>
    </xdr:to>
    <xdr:sp macro="" textlink="">
      <xdr:nvSpPr>
        <xdr:cNvPr id="194" name="フローチャート: 判断 193">
          <a:extLst>
            <a:ext uri="{FF2B5EF4-FFF2-40B4-BE49-F238E27FC236}">
              <a16:creationId xmlns:a16="http://schemas.microsoft.com/office/drawing/2014/main" id="{FE5E607A-CC18-4C40-BA7D-15335BEAB2C7}"/>
            </a:ext>
          </a:extLst>
        </xdr:cNvPr>
        <xdr:cNvSpPr/>
      </xdr:nvSpPr>
      <xdr:spPr>
        <a:xfrm>
          <a:off x="3702050" y="136491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25849</xdr:rowOff>
    </xdr:from>
    <xdr:ext cx="736600" cy="259045"/>
    <xdr:sp macro="" textlink="">
      <xdr:nvSpPr>
        <xdr:cNvPr id="195" name="テキスト ボックス 194">
          <a:extLst>
            <a:ext uri="{FF2B5EF4-FFF2-40B4-BE49-F238E27FC236}">
              <a16:creationId xmlns:a16="http://schemas.microsoft.com/office/drawing/2014/main" id="{002305ED-CFFC-492A-84F9-56AA5834F62D}"/>
            </a:ext>
          </a:extLst>
        </xdr:cNvPr>
        <xdr:cNvSpPr txBox="1"/>
      </xdr:nvSpPr>
      <xdr:spPr>
        <a:xfrm>
          <a:off x="3409950" y="13729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35902</xdr:rowOff>
    </xdr:from>
    <xdr:to>
      <xdr:col>15</xdr:col>
      <xdr:colOff>82550</xdr:colOff>
      <xdr:row>81</xdr:row>
      <xdr:rowOff>83705</xdr:rowOff>
    </xdr:to>
    <xdr:cxnSp macro="">
      <xdr:nvCxnSpPr>
        <xdr:cNvPr id="196" name="直線コネクタ 195">
          <a:extLst>
            <a:ext uri="{FF2B5EF4-FFF2-40B4-BE49-F238E27FC236}">
              <a16:creationId xmlns:a16="http://schemas.microsoft.com/office/drawing/2014/main" id="{72E69398-06C6-4A61-8D00-37E6FD63E9EB}"/>
            </a:ext>
          </a:extLst>
        </xdr:cNvPr>
        <xdr:cNvCxnSpPr/>
      </xdr:nvCxnSpPr>
      <xdr:spPr>
        <a:xfrm>
          <a:off x="2127250" y="13409002"/>
          <a:ext cx="812800" cy="4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64208</xdr:rowOff>
    </xdr:from>
    <xdr:to>
      <xdr:col>15</xdr:col>
      <xdr:colOff>133350</xdr:colOff>
      <xdr:row>82</xdr:row>
      <xdr:rowOff>165808</xdr:rowOff>
    </xdr:to>
    <xdr:sp macro="" textlink="">
      <xdr:nvSpPr>
        <xdr:cNvPr id="197" name="フローチャート: 判断 196">
          <a:extLst>
            <a:ext uri="{FF2B5EF4-FFF2-40B4-BE49-F238E27FC236}">
              <a16:creationId xmlns:a16="http://schemas.microsoft.com/office/drawing/2014/main" id="{BB5B6A81-0F96-42E1-8AE9-8B9A008DF1F4}"/>
            </a:ext>
          </a:extLst>
        </xdr:cNvPr>
        <xdr:cNvSpPr/>
      </xdr:nvSpPr>
      <xdr:spPr>
        <a:xfrm>
          <a:off x="2889250" y="1360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150585</xdr:rowOff>
    </xdr:from>
    <xdr:ext cx="762000" cy="259045"/>
    <xdr:sp macro="" textlink="">
      <xdr:nvSpPr>
        <xdr:cNvPr id="198" name="テキスト ボックス 197">
          <a:extLst>
            <a:ext uri="{FF2B5EF4-FFF2-40B4-BE49-F238E27FC236}">
              <a16:creationId xmlns:a16="http://schemas.microsoft.com/office/drawing/2014/main" id="{D3F04349-D98D-47E3-81D6-A4CC585F8EA2}"/>
            </a:ext>
          </a:extLst>
        </xdr:cNvPr>
        <xdr:cNvSpPr txBox="1"/>
      </xdr:nvSpPr>
      <xdr:spPr>
        <a:xfrm>
          <a:off x="2597150" y="1368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168477</xdr:rowOff>
    </xdr:from>
    <xdr:to>
      <xdr:col>11</xdr:col>
      <xdr:colOff>31750</xdr:colOff>
      <xdr:row>81</xdr:row>
      <xdr:rowOff>35902</xdr:rowOff>
    </xdr:to>
    <xdr:cxnSp macro="">
      <xdr:nvCxnSpPr>
        <xdr:cNvPr id="199" name="直線コネクタ 198">
          <a:extLst>
            <a:ext uri="{FF2B5EF4-FFF2-40B4-BE49-F238E27FC236}">
              <a16:creationId xmlns:a16="http://schemas.microsoft.com/office/drawing/2014/main" id="{2285D15C-7420-4050-BC5C-E9EC2AEC0780}"/>
            </a:ext>
          </a:extLst>
        </xdr:cNvPr>
        <xdr:cNvCxnSpPr/>
      </xdr:nvCxnSpPr>
      <xdr:spPr>
        <a:xfrm>
          <a:off x="1333500" y="13370127"/>
          <a:ext cx="793750" cy="3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3195</xdr:rowOff>
    </xdr:from>
    <xdr:to>
      <xdr:col>11</xdr:col>
      <xdr:colOff>82550</xdr:colOff>
      <xdr:row>82</xdr:row>
      <xdr:rowOff>104795</xdr:rowOff>
    </xdr:to>
    <xdr:sp macro="" textlink="">
      <xdr:nvSpPr>
        <xdr:cNvPr id="200" name="フローチャート: 判断 199">
          <a:extLst>
            <a:ext uri="{FF2B5EF4-FFF2-40B4-BE49-F238E27FC236}">
              <a16:creationId xmlns:a16="http://schemas.microsoft.com/office/drawing/2014/main" id="{983BDB9C-C8DC-4859-994C-A6240D0A656F}"/>
            </a:ext>
          </a:extLst>
        </xdr:cNvPr>
        <xdr:cNvSpPr/>
      </xdr:nvSpPr>
      <xdr:spPr>
        <a:xfrm>
          <a:off x="2095500" y="135413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89572</xdr:rowOff>
    </xdr:from>
    <xdr:ext cx="762000" cy="259045"/>
    <xdr:sp macro="" textlink="">
      <xdr:nvSpPr>
        <xdr:cNvPr id="201" name="テキスト ボックス 200">
          <a:extLst>
            <a:ext uri="{FF2B5EF4-FFF2-40B4-BE49-F238E27FC236}">
              <a16:creationId xmlns:a16="http://schemas.microsoft.com/office/drawing/2014/main" id="{A2BC0CD3-5BF2-4E85-9F21-13B9F0DDA4B4}"/>
            </a:ext>
          </a:extLst>
        </xdr:cNvPr>
        <xdr:cNvSpPr txBox="1"/>
      </xdr:nvSpPr>
      <xdr:spPr>
        <a:xfrm>
          <a:off x="1784350" y="1362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150957</xdr:rowOff>
    </xdr:from>
    <xdr:to>
      <xdr:col>7</xdr:col>
      <xdr:colOff>31750</xdr:colOff>
      <xdr:row>82</xdr:row>
      <xdr:rowOff>81107</xdr:rowOff>
    </xdr:to>
    <xdr:sp macro="" textlink="">
      <xdr:nvSpPr>
        <xdr:cNvPr id="202" name="フローチャート: 判断 201">
          <a:extLst>
            <a:ext uri="{FF2B5EF4-FFF2-40B4-BE49-F238E27FC236}">
              <a16:creationId xmlns:a16="http://schemas.microsoft.com/office/drawing/2014/main" id="{A197C530-95AB-468D-92AB-0F0F5C9EFD7D}"/>
            </a:ext>
          </a:extLst>
        </xdr:cNvPr>
        <xdr:cNvSpPr/>
      </xdr:nvSpPr>
      <xdr:spPr>
        <a:xfrm>
          <a:off x="1282700" y="1352405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65884</xdr:rowOff>
    </xdr:from>
    <xdr:ext cx="762000" cy="259045"/>
    <xdr:sp macro="" textlink="">
      <xdr:nvSpPr>
        <xdr:cNvPr id="203" name="テキスト ボックス 202">
          <a:extLst>
            <a:ext uri="{FF2B5EF4-FFF2-40B4-BE49-F238E27FC236}">
              <a16:creationId xmlns:a16="http://schemas.microsoft.com/office/drawing/2014/main" id="{4A80DB1C-485B-49D2-837C-0480267275A2}"/>
            </a:ext>
          </a:extLst>
        </xdr:cNvPr>
        <xdr:cNvSpPr txBox="1"/>
      </xdr:nvSpPr>
      <xdr:spPr>
        <a:xfrm>
          <a:off x="971550" y="13604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624325BA-2555-43D3-AD24-5CAA274FA78F}"/>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E832006D-4B16-4BF4-8185-CE7A601C902B}"/>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F7F64513-D03E-43D2-91A6-8B3091D7A08F}"/>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CDE1AA99-FA19-4092-BA09-244E740FD520}"/>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CA15D184-B25C-458E-A140-DE717328FC4E}"/>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103384</xdr:rowOff>
    </xdr:from>
    <xdr:to>
      <xdr:col>23</xdr:col>
      <xdr:colOff>184150</xdr:colOff>
      <xdr:row>82</xdr:row>
      <xdr:rowOff>33534</xdr:rowOff>
    </xdr:to>
    <xdr:sp macro="" textlink="">
      <xdr:nvSpPr>
        <xdr:cNvPr id="209" name="楕円 208">
          <a:extLst>
            <a:ext uri="{FF2B5EF4-FFF2-40B4-BE49-F238E27FC236}">
              <a16:creationId xmlns:a16="http://schemas.microsoft.com/office/drawing/2014/main" id="{95F1E14A-ABA1-44D5-8A54-07950724641B}"/>
            </a:ext>
          </a:extLst>
        </xdr:cNvPr>
        <xdr:cNvSpPr/>
      </xdr:nvSpPr>
      <xdr:spPr>
        <a:xfrm>
          <a:off x="4464050" y="134764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119911</xdr:rowOff>
    </xdr:from>
    <xdr:ext cx="762000" cy="259045"/>
    <xdr:sp macro="" textlink="">
      <xdr:nvSpPr>
        <xdr:cNvPr id="210" name="人件費・物件費等の状況該当値テキスト">
          <a:extLst>
            <a:ext uri="{FF2B5EF4-FFF2-40B4-BE49-F238E27FC236}">
              <a16:creationId xmlns:a16="http://schemas.microsoft.com/office/drawing/2014/main" id="{EE639C6B-2D86-4FB0-8B5F-C0A8ECEA8EAE}"/>
            </a:ext>
          </a:extLst>
        </xdr:cNvPr>
        <xdr:cNvSpPr txBox="1"/>
      </xdr:nvSpPr>
      <xdr:spPr>
        <a:xfrm>
          <a:off x="4584700" y="1332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79335</xdr:rowOff>
    </xdr:from>
    <xdr:to>
      <xdr:col>19</xdr:col>
      <xdr:colOff>184150</xdr:colOff>
      <xdr:row>82</xdr:row>
      <xdr:rowOff>9485</xdr:rowOff>
    </xdr:to>
    <xdr:sp macro="" textlink="">
      <xdr:nvSpPr>
        <xdr:cNvPr id="211" name="楕円 210">
          <a:extLst>
            <a:ext uri="{FF2B5EF4-FFF2-40B4-BE49-F238E27FC236}">
              <a16:creationId xmlns:a16="http://schemas.microsoft.com/office/drawing/2014/main" id="{7938F3B2-BCB3-4A81-A193-2177CEF62F98}"/>
            </a:ext>
          </a:extLst>
        </xdr:cNvPr>
        <xdr:cNvSpPr/>
      </xdr:nvSpPr>
      <xdr:spPr>
        <a:xfrm>
          <a:off x="3702050" y="134524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19662</xdr:rowOff>
    </xdr:from>
    <xdr:ext cx="736600" cy="259045"/>
    <xdr:sp macro="" textlink="">
      <xdr:nvSpPr>
        <xdr:cNvPr id="212" name="テキスト ボックス 211">
          <a:extLst>
            <a:ext uri="{FF2B5EF4-FFF2-40B4-BE49-F238E27FC236}">
              <a16:creationId xmlns:a16="http://schemas.microsoft.com/office/drawing/2014/main" id="{2422FE4E-D930-41E4-A760-44BDE7F59CBD}"/>
            </a:ext>
          </a:extLst>
        </xdr:cNvPr>
        <xdr:cNvSpPr txBox="1"/>
      </xdr:nvSpPr>
      <xdr:spPr>
        <a:xfrm>
          <a:off x="3409950" y="1322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32905</xdr:rowOff>
    </xdr:from>
    <xdr:to>
      <xdr:col>15</xdr:col>
      <xdr:colOff>133350</xdr:colOff>
      <xdr:row>81</xdr:row>
      <xdr:rowOff>134505</xdr:rowOff>
    </xdr:to>
    <xdr:sp macro="" textlink="">
      <xdr:nvSpPr>
        <xdr:cNvPr id="213" name="楕円 212">
          <a:extLst>
            <a:ext uri="{FF2B5EF4-FFF2-40B4-BE49-F238E27FC236}">
              <a16:creationId xmlns:a16="http://schemas.microsoft.com/office/drawing/2014/main" id="{4CC95C76-C8F6-4FAD-AFFD-2C274ABC96E8}"/>
            </a:ext>
          </a:extLst>
        </xdr:cNvPr>
        <xdr:cNvSpPr/>
      </xdr:nvSpPr>
      <xdr:spPr>
        <a:xfrm>
          <a:off x="2889250" y="1340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144682</xdr:rowOff>
    </xdr:from>
    <xdr:ext cx="762000" cy="259045"/>
    <xdr:sp macro="" textlink="">
      <xdr:nvSpPr>
        <xdr:cNvPr id="214" name="テキスト ボックス 213">
          <a:extLst>
            <a:ext uri="{FF2B5EF4-FFF2-40B4-BE49-F238E27FC236}">
              <a16:creationId xmlns:a16="http://schemas.microsoft.com/office/drawing/2014/main" id="{2CCB1147-B433-4386-98E8-CF1E223CDDA9}"/>
            </a:ext>
          </a:extLst>
        </xdr:cNvPr>
        <xdr:cNvSpPr txBox="1"/>
      </xdr:nvSpPr>
      <xdr:spPr>
        <a:xfrm>
          <a:off x="2597150" y="1318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156552</xdr:rowOff>
    </xdr:from>
    <xdr:to>
      <xdr:col>11</xdr:col>
      <xdr:colOff>82550</xdr:colOff>
      <xdr:row>81</xdr:row>
      <xdr:rowOff>86702</xdr:rowOff>
    </xdr:to>
    <xdr:sp macro="" textlink="">
      <xdr:nvSpPr>
        <xdr:cNvPr id="215" name="楕円 214">
          <a:extLst>
            <a:ext uri="{FF2B5EF4-FFF2-40B4-BE49-F238E27FC236}">
              <a16:creationId xmlns:a16="http://schemas.microsoft.com/office/drawing/2014/main" id="{E45083DE-6F47-47A9-AB96-8498FB2D40B4}"/>
            </a:ext>
          </a:extLst>
        </xdr:cNvPr>
        <xdr:cNvSpPr/>
      </xdr:nvSpPr>
      <xdr:spPr>
        <a:xfrm>
          <a:off x="2095500" y="1336455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96879</xdr:rowOff>
    </xdr:from>
    <xdr:ext cx="762000" cy="259045"/>
    <xdr:sp macro="" textlink="">
      <xdr:nvSpPr>
        <xdr:cNvPr id="216" name="テキスト ボックス 215">
          <a:extLst>
            <a:ext uri="{FF2B5EF4-FFF2-40B4-BE49-F238E27FC236}">
              <a16:creationId xmlns:a16="http://schemas.microsoft.com/office/drawing/2014/main" id="{FFBF8C61-4CB2-43DA-BA0A-3720CA433E7A}"/>
            </a:ext>
          </a:extLst>
        </xdr:cNvPr>
        <xdr:cNvSpPr txBox="1"/>
      </xdr:nvSpPr>
      <xdr:spPr>
        <a:xfrm>
          <a:off x="1784350" y="1313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117677</xdr:rowOff>
    </xdr:from>
    <xdr:to>
      <xdr:col>7</xdr:col>
      <xdr:colOff>31750</xdr:colOff>
      <xdr:row>81</xdr:row>
      <xdr:rowOff>47827</xdr:rowOff>
    </xdr:to>
    <xdr:sp macro="" textlink="">
      <xdr:nvSpPr>
        <xdr:cNvPr id="217" name="楕円 216">
          <a:extLst>
            <a:ext uri="{FF2B5EF4-FFF2-40B4-BE49-F238E27FC236}">
              <a16:creationId xmlns:a16="http://schemas.microsoft.com/office/drawing/2014/main" id="{B2394A27-E9FA-4920-914A-4E922E670776}"/>
            </a:ext>
          </a:extLst>
        </xdr:cNvPr>
        <xdr:cNvSpPr/>
      </xdr:nvSpPr>
      <xdr:spPr>
        <a:xfrm>
          <a:off x="1282700" y="1332567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58004</xdr:rowOff>
    </xdr:from>
    <xdr:ext cx="762000" cy="259045"/>
    <xdr:sp macro="" textlink="">
      <xdr:nvSpPr>
        <xdr:cNvPr id="218" name="テキスト ボックス 217">
          <a:extLst>
            <a:ext uri="{FF2B5EF4-FFF2-40B4-BE49-F238E27FC236}">
              <a16:creationId xmlns:a16="http://schemas.microsoft.com/office/drawing/2014/main" id="{DCBE2AA9-3927-49EF-9799-298966BD5CDF}"/>
            </a:ext>
          </a:extLst>
        </xdr:cNvPr>
        <xdr:cNvSpPr txBox="1"/>
      </xdr:nvSpPr>
      <xdr:spPr>
        <a:xfrm>
          <a:off x="971550" y="1310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2898D055-C3F7-4E1C-AF48-48AD4144FFBF}"/>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DA15E928-96CF-4154-B0C0-8D699C2B66CC}"/>
            </a:ext>
          </a:extLst>
        </xdr:cNvPr>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7D45711E-A6B2-4216-9ABE-7AFDFF4C9B30}"/>
            </a:ext>
          </a:extLst>
        </xdr:cNvPr>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70769381-1D8B-453C-AA94-6B3EB20AD615}"/>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52C557CE-808C-4CFB-B5CE-4DBE8CE56628}"/>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7986F8D7-2717-44AD-8810-096F2E061047}"/>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CFFCC2C6-9779-4A14-91C9-30FCB6BC8B55}"/>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46342284-E88F-4EA6-BB36-8D88038151A9}"/>
            </a:ext>
          </a:extLst>
        </xdr:cNvPr>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E936C738-D9D2-4167-8FEB-6ADB7167DC76}"/>
            </a:ext>
          </a:extLst>
        </xdr:cNvPr>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547BE5FD-4FA0-4572-BD24-BB653CD7FB87}"/>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E35FC5E-94D6-450D-8B2F-8D3241A88067}"/>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DE24E9EE-1A7F-465F-9EC7-F94933F748D6}"/>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D62F8FD2-E9EA-4B18-B46D-85396CEE0196}"/>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職員構造は依然として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代の職員比率が高くなっている。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今後も定年退職者に対する新規採用職員のバランスを考慮し、業務の効率化を進めるとともに人事院勧告等を勘案し給与水準の適正な運営に努める。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90186A5D-964B-4064-A5F0-77ACA4C0E50C}"/>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52B1A959-855C-42BD-83A2-C89F35613C01}"/>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4" name="直線コネクタ 233">
          <a:extLst>
            <a:ext uri="{FF2B5EF4-FFF2-40B4-BE49-F238E27FC236}">
              <a16:creationId xmlns:a16="http://schemas.microsoft.com/office/drawing/2014/main" id="{A166E796-1913-4C71-BD29-EF73361470DE}"/>
            </a:ext>
          </a:extLst>
        </xdr:cNvPr>
        <xdr:cNvCxnSpPr/>
      </xdr:nvCxnSpPr>
      <xdr:spPr>
        <a:xfrm>
          <a:off x="11664950" y="1493837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5" name="テキスト ボックス 234">
          <a:extLst>
            <a:ext uri="{FF2B5EF4-FFF2-40B4-BE49-F238E27FC236}">
              <a16:creationId xmlns:a16="http://schemas.microsoft.com/office/drawing/2014/main" id="{A0D0B5F6-4DB2-4D40-82D3-0B3F6C24C823}"/>
            </a:ext>
          </a:extLst>
        </xdr:cNvPr>
        <xdr:cNvSpPr txBox="1"/>
      </xdr:nvSpPr>
      <xdr:spPr>
        <a:xfrm>
          <a:off x="10979150" y="1480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6" name="直線コネクタ 235">
          <a:extLst>
            <a:ext uri="{FF2B5EF4-FFF2-40B4-BE49-F238E27FC236}">
              <a16:creationId xmlns:a16="http://schemas.microsoft.com/office/drawing/2014/main" id="{B8CC9CCB-CA20-4248-978A-84F5F96545DA}"/>
            </a:ext>
          </a:extLst>
        </xdr:cNvPr>
        <xdr:cNvCxnSpPr/>
      </xdr:nvCxnSpPr>
      <xdr:spPr>
        <a:xfrm>
          <a:off x="11664950" y="146494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7" name="テキスト ボックス 236">
          <a:extLst>
            <a:ext uri="{FF2B5EF4-FFF2-40B4-BE49-F238E27FC236}">
              <a16:creationId xmlns:a16="http://schemas.microsoft.com/office/drawing/2014/main" id="{2A207716-E1EA-430F-8E90-E4142EEF3380}"/>
            </a:ext>
          </a:extLst>
        </xdr:cNvPr>
        <xdr:cNvSpPr txBox="1"/>
      </xdr:nvSpPr>
      <xdr:spPr>
        <a:xfrm>
          <a:off x="10979150" y="1451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8" name="直線コネクタ 237">
          <a:extLst>
            <a:ext uri="{FF2B5EF4-FFF2-40B4-BE49-F238E27FC236}">
              <a16:creationId xmlns:a16="http://schemas.microsoft.com/office/drawing/2014/main" id="{1BB847F6-6197-4C5D-B71F-568047FF4014}"/>
            </a:ext>
          </a:extLst>
        </xdr:cNvPr>
        <xdr:cNvCxnSpPr/>
      </xdr:nvCxnSpPr>
      <xdr:spPr>
        <a:xfrm>
          <a:off x="11664950" y="1436052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39" name="テキスト ボックス 238">
          <a:extLst>
            <a:ext uri="{FF2B5EF4-FFF2-40B4-BE49-F238E27FC236}">
              <a16:creationId xmlns:a16="http://schemas.microsoft.com/office/drawing/2014/main" id="{783222AF-988A-4BC1-91FF-D94B288CBE13}"/>
            </a:ext>
          </a:extLst>
        </xdr:cNvPr>
        <xdr:cNvSpPr txBox="1"/>
      </xdr:nvSpPr>
      <xdr:spPr>
        <a:xfrm>
          <a:off x="10979150" y="1421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B988598C-67B4-4D70-861D-C1629097F94A}"/>
            </a:ext>
          </a:extLst>
        </xdr:cNvPr>
        <xdr:cNvCxnSpPr/>
      </xdr:nvCxnSpPr>
      <xdr:spPr>
        <a:xfrm>
          <a:off x="116649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DC8708A0-B7DC-4425-9D39-77ABCA91B1E4}"/>
            </a:ext>
          </a:extLst>
        </xdr:cNvPr>
        <xdr:cNvSpPr txBox="1"/>
      </xdr:nvSpPr>
      <xdr:spPr>
        <a:xfrm>
          <a:off x="1097915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2" name="直線コネクタ 241">
          <a:extLst>
            <a:ext uri="{FF2B5EF4-FFF2-40B4-BE49-F238E27FC236}">
              <a16:creationId xmlns:a16="http://schemas.microsoft.com/office/drawing/2014/main" id="{5943AEF6-B1DD-43C7-ACCE-CD562EB6C438}"/>
            </a:ext>
          </a:extLst>
        </xdr:cNvPr>
        <xdr:cNvCxnSpPr/>
      </xdr:nvCxnSpPr>
      <xdr:spPr>
        <a:xfrm>
          <a:off x="11664950" y="1377632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3" name="テキスト ボックス 242">
          <a:extLst>
            <a:ext uri="{FF2B5EF4-FFF2-40B4-BE49-F238E27FC236}">
              <a16:creationId xmlns:a16="http://schemas.microsoft.com/office/drawing/2014/main" id="{BCBBD66D-BA4A-459D-83CD-F4D723A29CFA}"/>
            </a:ext>
          </a:extLst>
        </xdr:cNvPr>
        <xdr:cNvSpPr txBox="1"/>
      </xdr:nvSpPr>
      <xdr:spPr>
        <a:xfrm>
          <a:off x="10979150" y="1364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4" name="直線コネクタ 243">
          <a:extLst>
            <a:ext uri="{FF2B5EF4-FFF2-40B4-BE49-F238E27FC236}">
              <a16:creationId xmlns:a16="http://schemas.microsoft.com/office/drawing/2014/main" id="{7678C476-13CD-4C0B-AB3C-921CB93059F4}"/>
            </a:ext>
          </a:extLst>
        </xdr:cNvPr>
        <xdr:cNvCxnSpPr/>
      </xdr:nvCxnSpPr>
      <xdr:spPr>
        <a:xfrm>
          <a:off x="11664950" y="134874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5" name="テキスト ボックス 244">
          <a:extLst>
            <a:ext uri="{FF2B5EF4-FFF2-40B4-BE49-F238E27FC236}">
              <a16:creationId xmlns:a16="http://schemas.microsoft.com/office/drawing/2014/main" id="{9EF9CD54-92B7-4839-9841-4421C6B19661}"/>
            </a:ext>
          </a:extLst>
        </xdr:cNvPr>
        <xdr:cNvSpPr txBox="1"/>
      </xdr:nvSpPr>
      <xdr:spPr>
        <a:xfrm>
          <a:off x="10979150" y="1335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6" name="直線コネクタ 245">
          <a:extLst>
            <a:ext uri="{FF2B5EF4-FFF2-40B4-BE49-F238E27FC236}">
              <a16:creationId xmlns:a16="http://schemas.microsoft.com/office/drawing/2014/main" id="{6899101A-BC6E-42E0-BD72-38FCCAC22141}"/>
            </a:ext>
          </a:extLst>
        </xdr:cNvPr>
        <xdr:cNvCxnSpPr/>
      </xdr:nvCxnSpPr>
      <xdr:spPr>
        <a:xfrm>
          <a:off x="11664950" y="1319847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7" name="テキスト ボックス 246">
          <a:extLst>
            <a:ext uri="{FF2B5EF4-FFF2-40B4-BE49-F238E27FC236}">
              <a16:creationId xmlns:a16="http://schemas.microsoft.com/office/drawing/2014/main" id="{2B600C95-30D8-4529-B652-97F1ED2B4ADF}"/>
            </a:ext>
          </a:extLst>
        </xdr:cNvPr>
        <xdr:cNvSpPr txBox="1"/>
      </xdr:nvSpPr>
      <xdr:spPr>
        <a:xfrm>
          <a:off x="10979150" y="1305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DE4DEF3E-EC5D-4003-991E-1004A7E088E6}"/>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C5565EE2-9155-41C8-95BD-1D5B6CA636B1}"/>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F5BA3E09-4052-47FE-898D-6C41AC240699}"/>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49741</xdr:rowOff>
    </xdr:to>
    <xdr:cxnSp macro="">
      <xdr:nvCxnSpPr>
        <xdr:cNvPr id="251" name="直線コネクタ 250">
          <a:extLst>
            <a:ext uri="{FF2B5EF4-FFF2-40B4-BE49-F238E27FC236}">
              <a16:creationId xmlns:a16="http://schemas.microsoft.com/office/drawing/2014/main" id="{EA3C6665-3ADF-479E-A9D8-3A17566A33EA}"/>
            </a:ext>
          </a:extLst>
        </xdr:cNvPr>
        <xdr:cNvCxnSpPr/>
      </xdr:nvCxnSpPr>
      <xdr:spPr>
        <a:xfrm flipV="1">
          <a:off x="15474950" y="13312775"/>
          <a:ext cx="0" cy="1430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21818</xdr:rowOff>
    </xdr:from>
    <xdr:ext cx="762000" cy="259045"/>
    <xdr:sp macro="" textlink="">
      <xdr:nvSpPr>
        <xdr:cNvPr id="252" name="給与水準   （国との比較）最小値テキスト">
          <a:extLst>
            <a:ext uri="{FF2B5EF4-FFF2-40B4-BE49-F238E27FC236}">
              <a16:creationId xmlns:a16="http://schemas.microsoft.com/office/drawing/2014/main" id="{CC21E016-A6FC-4159-AD14-43C48F8796D6}"/>
            </a:ext>
          </a:extLst>
        </xdr:cNvPr>
        <xdr:cNvSpPr txBox="1"/>
      </xdr:nvSpPr>
      <xdr:spPr>
        <a:xfrm>
          <a:off x="15563850" y="14715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49741</xdr:rowOff>
    </xdr:from>
    <xdr:to>
      <xdr:col>81</xdr:col>
      <xdr:colOff>133350</xdr:colOff>
      <xdr:row>89</xdr:row>
      <xdr:rowOff>49741</xdr:rowOff>
    </xdr:to>
    <xdr:cxnSp macro="">
      <xdr:nvCxnSpPr>
        <xdr:cNvPr id="253" name="直線コネクタ 252">
          <a:extLst>
            <a:ext uri="{FF2B5EF4-FFF2-40B4-BE49-F238E27FC236}">
              <a16:creationId xmlns:a16="http://schemas.microsoft.com/office/drawing/2014/main" id="{3B4B7163-2F04-4209-951F-99E31620A39C}"/>
            </a:ext>
          </a:extLst>
        </xdr:cNvPr>
        <xdr:cNvCxnSpPr/>
      </xdr:nvCxnSpPr>
      <xdr:spPr>
        <a:xfrm>
          <a:off x="15405100" y="1474364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4" name="給与水準   （国との比較）最大値テキスト">
          <a:extLst>
            <a:ext uri="{FF2B5EF4-FFF2-40B4-BE49-F238E27FC236}">
              <a16:creationId xmlns:a16="http://schemas.microsoft.com/office/drawing/2014/main" id="{E41EF4CA-BA3B-42C5-AABA-D77D5754244B}"/>
            </a:ext>
          </a:extLst>
        </xdr:cNvPr>
        <xdr:cNvSpPr txBox="1"/>
      </xdr:nvSpPr>
      <xdr:spPr>
        <a:xfrm>
          <a:off x="15563850" y="13062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5" name="直線コネクタ 254">
          <a:extLst>
            <a:ext uri="{FF2B5EF4-FFF2-40B4-BE49-F238E27FC236}">
              <a16:creationId xmlns:a16="http://schemas.microsoft.com/office/drawing/2014/main" id="{9F552D8F-ED61-4092-801C-825CBC22B6C0}"/>
            </a:ext>
          </a:extLst>
        </xdr:cNvPr>
        <xdr:cNvCxnSpPr/>
      </xdr:nvCxnSpPr>
      <xdr:spPr>
        <a:xfrm>
          <a:off x="15405100" y="133127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1059</xdr:rowOff>
    </xdr:from>
    <xdr:to>
      <xdr:col>81</xdr:col>
      <xdr:colOff>44450</xdr:colOff>
      <xdr:row>86</xdr:row>
      <xdr:rowOff>31221</xdr:rowOff>
    </xdr:to>
    <xdr:cxnSp macro="">
      <xdr:nvCxnSpPr>
        <xdr:cNvPr id="256" name="直線コネクタ 255">
          <a:extLst>
            <a:ext uri="{FF2B5EF4-FFF2-40B4-BE49-F238E27FC236}">
              <a16:creationId xmlns:a16="http://schemas.microsoft.com/office/drawing/2014/main" id="{8EEE7855-10C2-47AE-A0A4-1E50D6EE5233}"/>
            </a:ext>
          </a:extLst>
        </xdr:cNvPr>
        <xdr:cNvCxnSpPr/>
      </xdr:nvCxnSpPr>
      <xdr:spPr>
        <a:xfrm flipV="1">
          <a:off x="14712950" y="14199659"/>
          <a:ext cx="762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57" name="給与水準   （国との比較）平均値テキスト">
          <a:extLst>
            <a:ext uri="{FF2B5EF4-FFF2-40B4-BE49-F238E27FC236}">
              <a16:creationId xmlns:a16="http://schemas.microsoft.com/office/drawing/2014/main" id="{E24D8AB2-C51F-4534-8296-DA15839F3DD8}"/>
            </a:ext>
          </a:extLst>
        </xdr:cNvPr>
        <xdr:cNvSpPr txBox="1"/>
      </xdr:nvSpPr>
      <xdr:spPr>
        <a:xfrm>
          <a:off x="15563850" y="13832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8" name="フローチャート: 判断 257">
          <a:extLst>
            <a:ext uri="{FF2B5EF4-FFF2-40B4-BE49-F238E27FC236}">
              <a16:creationId xmlns:a16="http://schemas.microsoft.com/office/drawing/2014/main" id="{8EEFFD63-3E57-49C5-96A7-66F36AFDAA19}"/>
            </a:ext>
          </a:extLst>
        </xdr:cNvPr>
        <xdr:cNvSpPr/>
      </xdr:nvSpPr>
      <xdr:spPr>
        <a:xfrm>
          <a:off x="15430500" y="1398058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31221</xdr:rowOff>
    </xdr:from>
    <xdr:to>
      <xdr:col>77</xdr:col>
      <xdr:colOff>44450</xdr:colOff>
      <xdr:row>86</xdr:row>
      <xdr:rowOff>101600</xdr:rowOff>
    </xdr:to>
    <xdr:cxnSp macro="">
      <xdr:nvCxnSpPr>
        <xdr:cNvPr id="259" name="直線コネクタ 258">
          <a:extLst>
            <a:ext uri="{FF2B5EF4-FFF2-40B4-BE49-F238E27FC236}">
              <a16:creationId xmlns:a16="http://schemas.microsoft.com/office/drawing/2014/main" id="{B2996D38-DAA0-46B2-AE1B-1260B1F9449E}"/>
            </a:ext>
          </a:extLst>
        </xdr:cNvPr>
        <xdr:cNvCxnSpPr/>
      </xdr:nvCxnSpPr>
      <xdr:spPr>
        <a:xfrm flipV="1">
          <a:off x="13906500" y="14229821"/>
          <a:ext cx="80645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0" name="フローチャート: 判断 259">
          <a:extLst>
            <a:ext uri="{FF2B5EF4-FFF2-40B4-BE49-F238E27FC236}">
              <a16:creationId xmlns:a16="http://schemas.microsoft.com/office/drawing/2014/main" id="{A32E8CC6-858B-48BA-BC2C-C9D0A015ABC9}"/>
            </a:ext>
          </a:extLst>
        </xdr:cNvPr>
        <xdr:cNvSpPr/>
      </xdr:nvSpPr>
      <xdr:spPr>
        <a:xfrm>
          <a:off x="14668500" y="1400069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1" name="テキスト ボックス 260">
          <a:extLst>
            <a:ext uri="{FF2B5EF4-FFF2-40B4-BE49-F238E27FC236}">
              <a16:creationId xmlns:a16="http://schemas.microsoft.com/office/drawing/2014/main" id="{B0AD46FB-17F8-45E7-B2EA-1931B7FFF153}"/>
            </a:ext>
          </a:extLst>
        </xdr:cNvPr>
        <xdr:cNvSpPr txBox="1"/>
      </xdr:nvSpPr>
      <xdr:spPr>
        <a:xfrm>
          <a:off x="14370050" y="13775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101600</xdr:rowOff>
    </xdr:to>
    <xdr:cxnSp macro="">
      <xdr:nvCxnSpPr>
        <xdr:cNvPr id="262" name="直線コネクタ 261">
          <a:extLst>
            <a:ext uri="{FF2B5EF4-FFF2-40B4-BE49-F238E27FC236}">
              <a16:creationId xmlns:a16="http://schemas.microsoft.com/office/drawing/2014/main" id="{DEF6E8E3-3F60-4510-AD45-724F6DC3FA0F}"/>
            </a:ext>
          </a:extLst>
        </xdr:cNvPr>
        <xdr:cNvCxnSpPr/>
      </xdr:nvCxnSpPr>
      <xdr:spPr>
        <a:xfrm>
          <a:off x="13106400" y="14219766"/>
          <a:ext cx="8001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3" name="フローチャート: 判断 262">
          <a:extLst>
            <a:ext uri="{FF2B5EF4-FFF2-40B4-BE49-F238E27FC236}">
              <a16:creationId xmlns:a16="http://schemas.microsoft.com/office/drawing/2014/main" id="{056805B6-40A9-4734-AF33-E52CDD90E30A}"/>
            </a:ext>
          </a:extLst>
        </xdr:cNvPr>
        <xdr:cNvSpPr/>
      </xdr:nvSpPr>
      <xdr:spPr>
        <a:xfrm>
          <a:off x="13868400" y="140208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4" name="テキスト ボックス 263">
          <a:extLst>
            <a:ext uri="{FF2B5EF4-FFF2-40B4-BE49-F238E27FC236}">
              <a16:creationId xmlns:a16="http://schemas.microsoft.com/office/drawing/2014/main" id="{2F4DE61C-0274-4062-B6A0-5539584A4726}"/>
            </a:ext>
          </a:extLst>
        </xdr:cNvPr>
        <xdr:cNvSpPr txBox="1"/>
      </xdr:nvSpPr>
      <xdr:spPr>
        <a:xfrm>
          <a:off x="1355725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11113</xdr:rowOff>
    </xdr:from>
    <xdr:to>
      <xdr:col>68</xdr:col>
      <xdr:colOff>152400</xdr:colOff>
      <xdr:row>86</xdr:row>
      <xdr:rowOff>21166</xdr:rowOff>
    </xdr:to>
    <xdr:cxnSp macro="">
      <xdr:nvCxnSpPr>
        <xdr:cNvPr id="265" name="直線コネクタ 264">
          <a:extLst>
            <a:ext uri="{FF2B5EF4-FFF2-40B4-BE49-F238E27FC236}">
              <a16:creationId xmlns:a16="http://schemas.microsoft.com/office/drawing/2014/main" id="{62283E44-6B1A-4ED7-9838-19902B097544}"/>
            </a:ext>
          </a:extLst>
        </xdr:cNvPr>
        <xdr:cNvCxnSpPr/>
      </xdr:nvCxnSpPr>
      <xdr:spPr>
        <a:xfrm>
          <a:off x="12293600" y="14209713"/>
          <a:ext cx="8128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a:extLst>
            <a:ext uri="{FF2B5EF4-FFF2-40B4-BE49-F238E27FC236}">
              <a16:creationId xmlns:a16="http://schemas.microsoft.com/office/drawing/2014/main" id="{A16B1722-B726-408F-B026-CC9F000C8CEF}"/>
            </a:ext>
          </a:extLst>
        </xdr:cNvPr>
        <xdr:cNvSpPr/>
      </xdr:nvSpPr>
      <xdr:spPr>
        <a:xfrm>
          <a:off x="13055600" y="14020800"/>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7" name="テキスト ボックス 266">
          <a:extLst>
            <a:ext uri="{FF2B5EF4-FFF2-40B4-BE49-F238E27FC236}">
              <a16:creationId xmlns:a16="http://schemas.microsoft.com/office/drawing/2014/main" id="{BBB424F7-A8AE-4D6A-B438-25B89EFC6548}"/>
            </a:ext>
          </a:extLst>
        </xdr:cNvPr>
        <xdr:cNvSpPr txBox="1"/>
      </xdr:nvSpPr>
      <xdr:spPr>
        <a:xfrm>
          <a:off x="127635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162454</xdr:rowOff>
    </xdr:from>
    <xdr:to>
      <xdr:col>64</xdr:col>
      <xdr:colOff>152400</xdr:colOff>
      <xdr:row>85</xdr:row>
      <xdr:rowOff>92604</xdr:rowOff>
    </xdr:to>
    <xdr:sp macro="" textlink="">
      <xdr:nvSpPr>
        <xdr:cNvPr id="268" name="フローチャート: 判断 267">
          <a:extLst>
            <a:ext uri="{FF2B5EF4-FFF2-40B4-BE49-F238E27FC236}">
              <a16:creationId xmlns:a16="http://schemas.microsoft.com/office/drawing/2014/main" id="{C9113DF3-3C33-4E5F-B0C0-7B035C018E18}"/>
            </a:ext>
          </a:extLst>
        </xdr:cNvPr>
        <xdr:cNvSpPr/>
      </xdr:nvSpPr>
      <xdr:spPr>
        <a:xfrm>
          <a:off x="12242800" y="140308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102781</xdr:rowOff>
    </xdr:from>
    <xdr:ext cx="762000" cy="259045"/>
    <xdr:sp macro="" textlink="">
      <xdr:nvSpPr>
        <xdr:cNvPr id="269" name="テキスト ボックス 268">
          <a:extLst>
            <a:ext uri="{FF2B5EF4-FFF2-40B4-BE49-F238E27FC236}">
              <a16:creationId xmlns:a16="http://schemas.microsoft.com/office/drawing/2014/main" id="{9A1F849F-F703-47D9-9840-A1682BC8D340}"/>
            </a:ext>
          </a:extLst>
        </xdr:cNvPr>
        <xdr:cNvSpPr txBox="1"/>
      </xdr:nvSpPr>
      <xdr:spPr>
        <a:xfrm>
          <a:off x="11950700" y="1380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165688C4-5CC1-414B-86AC-2B838F9DF526}"/>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57423C7F-F224-4721-954F-41DEC4B4C1B5}"/>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ED15B4F0-7DE9-4347-980F-E54B0D65F5DC}"/>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15D0FFFF-669D-4F24-9795-793669C82DDF}"/>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F1F6A8AB-5709-48C0-9B58-119656AB1F66}"/>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121709</xdr:rowOff>
    </xdr:from>
    <xdr:to>
      <xdr:col>81</xdr:col>
      <xdr:colOff>95250</xdr:colOff>
      <xdr:row>86</xdr:row>
      <xdr:rowOff>51859</xdr:rowOff>
    </xdr:to>
    <xdr:sp macro="" textlink="">
      <xdr:nvSpPr>
        <xdr:cNvPr id="275" name="楕円 274">
          <a:extLst>
            <a:ext uri="{FF2B5EF4-FFF2-40B4-BE49-F238E27FC236}">
              <a16:creationId xmlns:a16="http://schemas.microsoft.com/office/drawing/2014/main" id="{0451055E-CBC5-400D-8EA9-9BAA5DB74F6F}"/>
            </a:ext>
          </a:extLst>
        </xdr:cNvPr>
        <xdr:cNvSpPr/>
      </xdr:nvSpPr>
      <xdr:spPr>
        <a:xfrm>
          <a:off x="15430500" y="1415520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93786</xdr:rowOff>
    </xdr:from>
    <xdr:ext cx="762000" cy="259045"/>
    <xdr:sp macro="" textlink="">
      <xdr:nvSpPr>
        <xdr:cNvPr id="276" name="給与水準   （国との比較）該当値テキスト">
          <a:extLst>
            <a:ext uri="{FF2B5EF4-FFF2-40B4-BE49-F238E27FC236}">
              <a16:creationId xmlns:a16="http://schemas.microsoft.com/office/drawing/2014/main" id="{1715BE8C-720C-4601-A4D5-00AAEBC20878}"/>
            </a:ext>
          </a:extLst>
        </xdr:cNvPr>
        <xdr:cNvSpPr txBox="1"/>
      </xdr:nvSpPr>
      <xdr:spPr>
        <a:xfrm>
          <a:off x="15563850" y="14127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151871</xdr:rowOff>
    </xdr:from>
    <xdr:to>
      <xdr:col>77</xdr:col>
      <xdr:colOff>95250</xdr:colOff>
      <xdr:row>86</xdr:row>
      <xdr:rowOff>82021</xdr:rowOff>
    </xdr:to>
    <xdr:sp macro="" textlink="">
      <xdr:nvSpPr>
        <xdr:cNvPr id="277" name="楕円 276">
          <a:extLst>
            <a:ext uri="{FF2B5EF4-FFF2-40B4-BE49-F238E27FC236}">
              <a16:creationId xmlns:a16="http://schemas.microsoft.com/office/drawing/2014/main" id="{69B80F4C-2541-436C-8188-4B4F2EFF75FD}"/>
            </a:ext>
          </a:extLst>
        </xdr:cNvPr>
        <xdr:cNvSpPr/>
      </xdr:nvSpPr>
      <xdr:spPr>
        <a:xfrm>
          <a:off x="14668500" y="1418537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66798</xdr:rowOff>
    </xdr:from>
    <xdr:ext cx="736600" cy="259045"/>
    <xdr:sp macro="" textlink="">
      <xdr:nvSpPr>
        <xdr:cNvPr id="278" name="テキスト ボックス 277">
          <a:extLst>
            <a:ext uri="{FF2B5EF4-FFF2-40B4-BE49-F238E27FC236}">
              <a16:creationId xmlns:a16="http://schemas.microsoft.com/office/drawing/2014/main" id="{43DCEA3E-4351-432D-A5B7-A7AF419B4466}"/>
            </a:ext>
          </a:extLst>
        </xdr:cNvPr>
        <xdr:cNvSpPr txBox="1"/>
      </xdr:nvSpPr>
      <xdr:spPr>
        <a:xfrm>
          <a:off x="14370050" y="14265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79" name="楕円 278">
          <a:extLst>
            <a:ext uri="{FF2B5EF4-FFF2-40B4-BE49-F238E27FC236}">
              <a16:creationId xmlns:a16="http://schemas.microsoft.com/office/drawing/2014/main" id="{DD81B928-EBA9-4794-8B35-08830B348A28}"/>
            </a:ext>
          </a:extLst>
        </xdr:cNvPr>
        <xdr:cNvSpPr/>
      </xdr:nvSpPr>
      <xdr:spPr>
        <a:xfrm>
          <a:off x="13868400" y="142494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80" name="テキスト ボックス 279">
          <a:extLst>
            <a:ext uri="{FF2B5EF4-FFF2-40B4-BE49-F238E27FC236}">
              <a16:creationId xmlns:a16="http://schemas.microsoft.com/office/drawing/2014/main" id="{B89A8375-064C-43CB-8DBC-4297E1880038}"/>
            </a:ext>
          </a:extLst>
        </xdr:cNvPr>
        <xdr:cNvSpPr txBox="1"/>
      </xdr:nvSpPr>
      <xdr:spPr>
        <a:xfrm>
          <a:off x="13557250" y="1433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81" name="楕円 280">
          <a:extLst>
            <a:ext uri="{FF2B5EF4-FFF2-40B4-BE49-F238E27FC236}">
              <a16:creationId xmlns:a16="http://schemas.microsoft.com/office/drawing/2014/main" id="{0D2DB1F0-5C53-4691-8BEE-9153F2BF00E9}"/>
            </a:ext>
          </a:extLst>
        </xdr:cNvPr>
        <xdr:cNvSpPr/>
      </xdr:nvSpPr>
      <xdr:spPr>
        <a:xfrm>
          <a:off x="13055600" y="14175316"/>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82" name="テキスト ボックス 281">
          <a:extLst>
            <a:ext uri="{FF2B5EF4-FFF2-40B4-BE49-F238E27FC236}">
              <a16:creationId xmlns:a16="http://schemas.microsoft.com/office/drawing/2014/main" id="{A6B2BEDB-CF7F-43BE-88F4-85741EF39526}"/>
            </a:ext>
          </a:extLst>
        </xdr:cNvPr>
        <xdr:cNvSpPr txBox="1"/>
      </xdr:nvSpPr>
      <xdr:spPr>
        <a:xfrm>
          <a:off x="12763500" y="1425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131763</xdr:rowOff>
    </xdr:from>
    <xdr:to>
      <xdr:col>64</xdr:col>
      <xdr:colOff>152400</xdr:colOff>
      <xdr:row>86</xdr:row>
      <xdr:rowOff>61913</xdr:rowOff>
    </xdr:to>
    <xdr:sp macro="" textlink="">
      <xdr:nvSpPr>
        <xdr:cNvPr id="283" name="楕円 282">
          <a:extLst>
            <a:ext uri="{FF2B5EF4-FFF2-40B4-BE49-F238E27FC236}">
              <a16:creationId xmlns:a16="http://schemas.microsoft.com/office/drawing/2014/main" id="{6244B446-FB06-4352-B75E-C224091B7F6F}"/>
            </a:ext>
          </a:extLst>
        </xdr:cNvPr>
        <xdr:cNvSpPr/>
      </xdr:nvSpPr>
      <xdr:spPr>
        <a:xfrm>
          <a:off x="12242800" y="141652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46690</xdr:rowOff>
    </xdr:from>
    <xdr:ext cx="762000" cy="259045"/>
    <xdr:sp macro="" textlink="">
      <xdr:nvSpPr>
        <xdr:cNvPr id="284" name="テキスト ボックス 283">
          <a:extLst>
            <a:ext uri="{FF2B5EF4-FFF2-40B4-BE49-F238E27FC236}">
              <a16:creationId xmlns:a16="http://schemas.microsoft.com/office/drawing/2014/main" id="{8582D5AB-177B-4C5B-8EDC-D70967145447}"/>
            </a:ext>
          </a:extLst>
        </xdr:cNvPr>
        <xdr:cNvSpPr txBox="1"/>
      </xdr:nvSpPr>
      <xdr:spPr>
        <a:xfrm>
          <a:off x="11950700" y="1424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29CF14F2-A6F2-4380-8DA2-19E27622C5F5}"/>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70A0EE8-3818-44E8-82A4-75440B00D352}"/>
            </a:ext>
          </a:extLst>
        </xdr:cNvPr>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5B37418B-59A9-44F3-8A43-7EC9C20468DF}"/>
            </a:ext>
          </a:extLst>
        </xdr:cNvPr>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C92B69FD-187F-4213-B209-BDE34CB7CC79}"/>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E1D55273-AE36-4508-9FD4-8342442035B9}"/>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4674ECCB-93CC-4A94-8B73-EDF2A951CAE4}"/>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FA53ACF0-FB75-4DE6-98ED-B86D6DEE9542}"/>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9648F247-FE66-46A8-A413-48A1B25F85C4}"/>
            </a:ext>
          </a:extLst>
        </xdr:cNvPr>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3D7CE9-8B11-41AE-A81B-7464C2B7F58D}"/>
            </a:ext>
          </a:extLst>
        </xdr:cNvPr>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18AC8BD-5389-4745-A97D-9DAEAF143923}"/>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A8BCA32E-6C82-4E06-AE42-AC47ED270CCD}"/>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DFA01D35-7A54-4929-A9EE-E56420545749}"/>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C370F93-1A7F-4E15-9283-90F6B0CB4765}"/>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人あたり職員数については、平成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年度より増加傾向であり令和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12.75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人となった。類似団体平均を下回っているが、効率的な行財政運営を行い、適正な職員の管理に努める。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87FC416D-D013-46A6-8721-DE00977A62F5}"/>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92B3230B-4B7D-4AE7-AFE6-B1A810B1794F}"/>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192EC3F0-23C0-4698-89B4-1DCD21CDC43F}"/>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a:extLst>
            <a:ext uri="{FF2B5EF4-FFF2-40B4-BE49-F238E27FC236}">
              <a16:creationId xmlns:a16="http://schemas.microsoft.com/office/drawing/2014/main" id="{5A39530F-DD0B-442E-9788-3B4B81ABEBD6}"/>
            </a:ext>
          </a:extLst>
        </xdr:cNvPr>
        <xdr:cNvCxnSpPr/>
      </xdr:nvCxnSpPr>
      <xdr:spPr>
        <a:xfrm>
          <a:off x="11664950" y="10979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a:extLst>
            <a:ext uri="{FF2B5EF4-FFF2-40B4-BE49-F238E27FC236}">
              <a16:creationId xmlns:a16="http://schemas.microsoft.com/office/drawing/2014/main" id="{6E383625-411E-46F9-A7B3-7D74C8AA8EC2}"/>
            </a:ext>
          </a:extLst>
        </xdr:cNvPr>
        <xdr:cNvSpPr txBox="1"/>
      </xdr:nvSpPr>
      <xdr:spPr>
        <a:xfrm>
          <a:off x="1097915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D9AECFBD-AA99-449C-A804-FA8B9EBB6C40}"/>
            </a:ext>
          </a:extLst>
        </xdr:cNvPr>
        <xdr:cNvCxnSpPr/>
      </xdr:nvCxnSpPr>
      <xdr:spPr>
        <a:xfrm>
          <a:off x="116649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071599B2-3300-4D07-B3E0-0587C7F7C0C7}"/>
            </a:ext>
          </a:extLst>
        </xdr:cNvPr>
        <xdr:cNvSpPr txBox="1"/>
      </xdr:nvSpPr>
      <xdr:spPr>
        <a:xfrm>
          <a:off x="1097915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a:extLst>
            <a:ext uri="{FF2B5EF4-FFF2-40B4-BE49-F238E27FC236}">
              <a16:creationId xmlns:a16="http://schemas.microsoft.com/office/drawing/2014/main" id="{B1126C05-AA07-4001-8068-3315991A70ED}"/>
            </a:ext>
          </a:extLst>
        </xdr:cNvPr>
        <xdr:cNvCxnSpPr/>
      </xdr:nvCxnSpPr>
      <xdr:spPr>
        <a:xfrm>
          <a:off x="11664950" y="98171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a:extLst>
            <a:ext uri="{FF2B5EF4-FFF2-40B4-BE49-F238E27FC236}">
              <a16:creationId xmlns:a16="http://schemas.microsoft.com/office/drawing/2014/main" id="{98DFA2E2-C5AE-40AF-BAD0-121A0B730B06}"/>
            </a:ext>
          </a:extLst>
        </xdr:cNvPr>
        <xdr:cNvSpPr txBox="1"/>
      </xdr:nvSpPr>
      <xdr:spPr>
        <a:xfrm>
          <a:off x="10979150" y="968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DAF1FCA1-A9AD-455D-BF7F-CC3CE24F4641}"/>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a:extLst>
            <a:ext uri="{FF2B5EF4-FFF2-40B4-BE49-F238E27FC236}">
              <a16:creationId xmlns:a16="http://schemas.microsoft.com/office/drawing/2014/main" id="{EF4E0577-1057-4DD7-891E-B8097043BAFB}"/>
            </a:ext>
          </a:extLst>
        </xdr:cNvPr>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1CC674BB-5CE9-435D-BF9E-5736224F884A}"/>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42418</xdr:rowOff>
    </xdr:from>
    <xdr:to>
      <xdr:col>81</xdr:col>
      <xdr:colOff>44450</xdr:colOff>
      <xdr:row>67</xdr:row>
      <xdr:rowOff>42608</xdr:rowOff>
    </xdr:to>
    <xdr:cxnSp macro="">
      <xdr:nvCxnSpPr>
        <xdr:cNvPr id="310" name="直線コネクタ 309">
          <a:extLst>
            <a:ext uri="{FF2B5EF4-FFF2-40B4-BE49-F238E27FC236}">
              <a16:creationId xmlns:a16="http://schemas.microsoft.com/office/drawing/2014/main" id="{0371CA0C-541E-4CCB-AFB4-BB281E071C55}"/>
            </a:ext>
          </a:extLst>
        </xdr:cNvPr>
        <xdr:cNvCxnSpPr/>
      </xdr:nvCxnSpPr>
      <xdr:spPr>
        <a:xfrm flipV="1">
          <a:off x="15474950" y="9783318"/>
          <a:ext cx="0" cy="13209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14685</xdr:rowOff>
    </xdr:from>
    <xdr:ext cx="762000" cy="259045"/>
    <xdr:sp macro="" textlink="">
      <xdr:nvSpPr>
        <xdr:cNvPr id="311" name="定員管理の状況最小値テキスト">
          <a:extLst>
            <a:ext uri="{FF2B5EF4-FFF2-40B4-BE49-F238E27FC236}">
              <a16:creationId xmlns:a16="http://schemas.microsoft.com/office/drawing/2014/main" id="{31458A67-EBB7-4217-9444-6B8A4B578698}"/>
            </a:ext>
          </a:extLst>
        </xdr:cNvPr>
        <xdr:cNvSpPr txBox="1"/>
      </xdr:nvSpPr>
      <xdr:spPr>
        <a:xfrm>
          <a:off x="15563850" y="1107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42608</xdr:rowOff>
    </xdr:from>
    <xdr:to>
      <xdr:col>81</xdr:col>
      <xdr:colOff>133350</xdr:colOff>
      <xdr:row>67</xdr:row>
      <xdr:rowOff>42608</xdr:rowOff>
    </xdr:to>
    <xdr:cxnSp macro="">
      <xdr:nvCxnSpPr>
        <xdr:cNvPr id="312" name="直線コネクタ 311">
          <a:extLst>
            <a:ext uri="{FF2B5EF4-FFF2-40B4-BE49-F238E27FC236}">
              <a16:creationId xmlns:a16="http://schemas.microsoft.com/office/drawing/2014/main" id="{04130DA5-B60C-47EA-BDD2-66E9CD07C72F}"/>
            </a:ext>
          </a:extLst>
        </xdr:cNvPr>
        <xdr:cNvCxnSpPr/>
      </xdr:nvCxnSpPr>
      <xdr:spPr>
        <a:xfrm>
          <a:off x="15405100" y="111043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128795</xdr:rowOff>
    </xdr:from>
    <xdr:ext cx="762000" cy="259045"/>
    <xdr:sp macro="" textlink="">
      <xdr:nvSpPr>
        <xdr:cNvPr id="313" name="定員管理の状況最大値テキスト">
          <a:extLst>
            <a:ext uri="{FF2B5EF4-FFF2-40B4-BE49-F238E27FC236}">
              <a16:creationId xmlns:a16="http://schemas.microsoft.com/office/drawing/2014/main" id="{D3D53E6D-6D15-4CE5-AA84-6DB94AC17C4A}"/>
            </a:ext>
          </a:extLst>
        </xdr:cNvPr>
        <xdr:cNvSpPr txBox="1"/>
      </xdr:nvSpPr>
      <xdr:spPr>
        <a:xfrm>
          <a:off x="15563850" y="9539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42418</xdr:rowOff>
    </xdr:from>
    <xdr:to>
      <xdr:col>81</xdr:col>
      <xdr:colOff>133350</xdr:colOff>
      <xdr:row>59</xdr:row>
      <xdr:rowOff>42418</xdr:rowOff>
    </xdr:to>
    <xdr:cxnSp macro="">
      <xdr:nvCxnSpPr>
        <xdr:cNvPr id="314" name="直線コネクタ 313">
          <a:extLst>
            <a:ext uri="{FF2B5EF4-FFF2-40B4-BE49-F238E27FC236}">
              <a16:creationId xmlns:a16="http://schemas.microsoft.com/office/drawing/2014/main" id="{570D83E1-8DFB-4ECD-B12B-CFD80F0B7521}"/>
            </a:ext>
          </a:extLst>
        </xdr:cNvPr>
        <xdr:cNvCxnSpPr/>
      </xdr:nvCxnSpPr>
      <xdr:spPr>
        <a:xfrm>
          <a:off x="15405100" y="97833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61595</xdr:rowOff>
    </xdr:from>
    <xdr:to>
      <xdr:col>81</xdr:col>
      <xdr:colOff>44450</xdr:colOff>
      <xdr:row>60</xdr:row>
      <xdr:rowOff>70644</xdr:rowOff>
    </xdr:to>
    <xdr:cxnSp macro="">
      <xdr:nvCxnSpPr>
        <xdr:cNvPr id="315" name="直線コネクタ 314">
          <a:extLst>
            <a:ext uri="{FF2B5EF4-FFF2-40B4-BE49-F238E27FC236}">
              <a16:creationId xmlns:a16="http://schemas.microsoft.com/office/drawing/2014/main" id="{AA81E278-69A1-4AA0-8827-D88B725A94C8}"/>
            </a:ext>
          </a:extLst>
        </xdr:cNvPr>
        <xdr:cNvCxnSpPr/>
      </xdr:nvCxnSpPr>
      <xdr:spPr>
        <a:xfrm>
          <a:off x="14712950" y="9967595"/>
          <a:ext cx="762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52722</xdr:rowOff>
    </xdr:from>
    <xdr:ext cx="762000" cy="259045"/>
    <xdr:sp macro="" textlink="">
      <xdr:nvSpPr>
        <xdr:cNvPr id="316" name="定員管理の状況平均値テキスト">
          <a:extLst>
            <a:ext uri="{FF2B5EF4-FFF2-40B4-BE49-F238E27FC236}">
              <a16:creationId xmlns:a16="http://schemas.microsoft.com/office/drawing/2014/main" id="{C03A8D02-5D50-4C4C-8898-C7FCEBE4D971}"/>
            </a:ext>
          </a:extLst>
        </xdr:cNvPr>
        <xdr:cNvSpPr txBox="1"/>
      </xdr:nvSpPr>
      <xdr:spPr>
        <a:xfrm>
          <a:off x="15563850" y="10123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17" name="フローチャート: 判断 316">
          <a:extLst>
            <a:ext uri="{FF2B5EF4-FFF2-40B4-BE49-F238E27FC236}">
              <a16:creationId xmlns:a16="http://schemas.microsoft.com/office/drawing/2014/main" id="{5ACF0B85-71FD-41A1-A26F-ED6BA9911BB6}"/>
            </a:ext>
          </a:extLst>
        </xdr:cNvPr>
        <xdr:cNvSpPr/>
      </xdr:nvSpPr>
      <xdr:spPr>
        <a:xfrm>
          <a:off x="15430500" y="101517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50736</xdr:rowOff>
    </xdr:from>
    <xdr:to>
      <xdr:col>77</xdr:col>
      <xdr:colOff>44450</xdr:colOff>
      <xdr:row>60</xdr:row>
      <xdr:rowOff>61595</xdr:rowOff>
    </xdr:to>
    <xdr:cxnSp macro="">
      <xdr:nvCxnSpPr>
        <xdr:cNvPr id="318" name="直線コネクタ 317">
          <a:extLst>
            <a:ext uri="{FF2B5EF4-FFF2-40B4-BE49-F238E27FC236}">
              <a16:creationId xmlns:a16="http://schemas.microsoft.com/office/drawing/2014/main" id="{002CB219-238F-4410-84E3-1E93A684081D}"/>
            </a:ext>
          </a:extLst>
        </xdr:cNvPr>
        <xdr:cNvCxnSpPr/>
      </xdr:nvCxnSpPr>
      <xdr:spPr>
        <a:xfrm>
          <a:off x="13906500" y="9956736"/>
          <a:ext cx="80645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67976</xdr:rowOff>
    </xdr:from>
    <xdr:to>
      <xdr:col>77</xdr:col>
      <xdr:colOff>95250</xdr:colOff>
      <xdr:row>61</xdr:row>
      <xdr:rowOff>169576</xdr:rowOff>
    </xdr:to>
    <xdr:sp macro="" textlink="">
      <xdr:nvSpPr>
        <xdr:cNvPr id="319" name="フローチャート: 判断 318">
          <a:extLst>
            <a:ext uri="{FF2B5EF4-FFF2-40B4-BE49-F238E27FC236}">
              <a16:creationId xmlns:a16="http://schemas.microsoft.com/office/drawing/2014/main" id="{427F38F9-5CCD-4A70-878C-5C29C87DA867}"/>
            </a:ext>
          </a:extLst>
        </xdr:cNvPr>
        <xdr:cNvSpPr/>
      </xdr:nvSpPr>
      <xdr:spPr>
        <a:xfrm>
          <a:off x="14668500" y="1013907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154353</xdr:rowOff>
    </xdr:from>
    <xdr:ext cx="736600" cy="259045"/>
    <xdr:sp macro="" textlink="">
      <xdr:nvSpPr>
        <xdr:cNvPr id="320" name="テキスト ボックス 319">
          <a:extLst>
            <a:ext uri="{FF2B5EF4-FFF2-40B4-BE49-F238E27FC236}">
              <a16:creationId xmlns:a16="http://schemas.microsoft.com/office/drawing/2014/main" id="{988F3B59-C1A6-4EB4-ACD5-6C69A85482F7}"/>
            </a:ext>
          </a:extLst>
        </xdr:cNvPr>
        <xdr:cNvSpPr txBox="1"/>
      </xdr:nvSpPr>
      <xdr:spPr>
        <a:xfrm>
          <a:off x="14370050" y="10225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18161</xdr:rowOff>
    </xdr:from>
    <xdr:to>
      <xdr:col>72</xdr:col>
      <xdr:colOff>203200</xdr:colOff>
      <xdr:row>60</xdr:row>
      <xdr:rowOff>50736</xdr:rowOff>
    </xdr:to>
    <xdr:cxnSp macro="">
      <xdr:nvCxnSpPr>
        <xdr:cNvPr id="321" name="直線コネクタ 320">
          <a:extLst>
            <a:ext uri="{FF2B5EF4-FFF2-40B4-BE49-F238E27FC236}">
              <a16:creationId xmlns:a16="http://schemas.microsoft.com/office/drawing/2014/main" id="{14E81B25-FE56-4C5A-AD3D-49A805984B29}"/>
            </a:ext>
          </a:extLst>
        </xdr:cNvPr>
        <xdr:cNvCxnSpPr/>
      </xdr:nvCxnSpPr>
      <xdr:spPr>
        <a:xfrm>
          <a:off x="13106400" y="9924161"/>
          <a:ext cx="800100" cy="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25146</xdr:rowOff>
    </xdr:from>
    <xdr:to>
      <xdr:col>73</xdr:col>
      <xdr:colOff>44450</xdr:colOff>
      <xdr:row>61</xdr:row>
      <xdr:rowOff>126746</xdr:rowOff>
    </xdr:to>
    <xdr:sp macro="" textlink="">
      <xdr:nvSpPr>
        <xdr:cNvPr id="322" name="フローチャート: 判断 321">
          <a:extLst>
            <a:ext uri="{FF2B5EF4-FFF2-40B4-BE49-F238E27FC236}">
              <a16:creationId xmlns:a16="http://schemas.microsoft.com/office/drawing/2014/main" id="{D4C27E55-2AA6-4E69-913B-8DEF0840D971}"/>
            </a:ext>
          </a:extLst>
        </xdr:cNvPr>
        <xdr:cNvSpPr/>
      </xdr:nvSpPr>
      <xdr:spPr>
        <a:xfrm>
          <a:off x="13868400" y="1009624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111523</xdr:rowOff>
    </xdr:from>
    <xdr:ext cx="762000" cy="259045"/>
    <xdr:sp macro="" textlink="">
      <xdr:nvSpPr>
        <xdr:cNvPr id="323" name="テキスト ボックス 322">
          <a:extLst>
            <a:ext uri="{FF2B5EF4-FFF2-40B4-BE49-F238E27FC236}">
              <a16:creationId xmlns:a16="http://schemas.microsoft.com/office/drawing/2014/main" id="{D7DDDFCD-DFF2-477D-AFD2-37A9AFCC5F6D}"/>
            </a:ext>
          </a:extLst>
        </xdr:cNvPr>
        <xdr:cNvSpPr txBox="1"/>
      </xdr:nvSpPr>
      <xdr:spPr>
        <a:xfrm>
          <a:off x="13557250" y="10182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166688</xdr:rowOff>
    </xdr:from>
    <xdr:to>
      <xdr:col>68</xdr:col>
      <xdr:colOff>152400</xdr:colOff>
      <xdr:row>60</xdr:row>
      <xdr:rowOff>18161</xdr:rowOff>
    </xdr:to>
    <xdr:cxnSp macro="">
      <xdr:nvCxnSpPr>
        <xdr:cNvPr id="324" name="直線コネクタ 323">
          <a:extLst>
            <a:ext uri="{FF2B5EF4-FFF2-40B4-BE49-F238E27FC236}">
              <a16:creationId xmlns:a16="http://schemas.microsoft.com/office/drawing/2014/main" id="{7D61FE89-4C4B-43AC-96BE-10739CB13F05}"/>
            </a:ext>
          </a:extLst>
        </xdr:cNvPr>
        <xdr:cNvCxnSpPr/>
      </xdr:nvCxnSpPr>
      <xdr:spPr>
        <a:xfrm>
          <a:off x="12293600" y="9907588"/>
          <a:ext cx="8128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49276</xdr:rowOff>
    </xdr:from>
    <xdr:to>
      <xdr:col>68</xdr:col>
      <xdr:colOff>203200</xdr:colOff>
      <xdr:row>61</xdr:row>
      <xdr:rowOff>150876</xdr:rowOff>
    </xdr:to>
    <xdr:sp macro="" textlink="">
      <xdr:nvSpPr>
        <xdr:cNvPr id="325" name="フローチャート: 判断 324">
          <a:extLst>
            <a:ext uri="{FF2B5EF4-FFF2-40B4-BE49-F238E27FC236}">
              <a16:creationId xmlns:a16="http://schemas.microsoft.com/office/drawing/2014/main" id="{E380AB2C-5424-48B9-B30C-14656F295DDB}"/>
            </a:ext>
          </a:extLst>
        </xdr:cNvPr>
        <xdr:cNvSpPr/>
      </xdr:nvSpPr>
      <xdr:spPr>
        <a:xfrm>
          <a:off x="13055600" y="10120376"/>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135653</xdr:rowOff>
    </xdr:from>
    <xdr:ext cx="762000" cy="259045"/>
    <xdr:sp macro="" textlink="">
      <xdr:nvSpPr>
        <xdr:cNvPr id="326" name="テキスト ボックス 325">
          <a:extLst>
            <a:ext uri="{FF2B5EF4-FFF2-40B4-BE49-F238E27FC236}">
              <a16:creationId xmlns:a16="http://schemas.microsoft.com/office/drawing/2014/main" id="{EEDCE754-F90D-4A91-98E2-F9984CE36940}"/>
            </a:ext>
          </a:extLst>
        </xdr:cNvPr>
        <xdr:cNvSpPr txBox="1"/>
      </xdr:nvSpPr>
      <xdr:spPr>
        <a:xfrm>
          <a:off x="12763500" y="1020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30575</xdr:rowOff>
    </xdr:from>
    <xdr:to>
      <xdr:col>64</xdr:col>
      <xdr:colOff>152400</xdr:colOff>
      <xdr:row>61</xdr:row>
      <xdr:rowOff>132175</xdr:rowOff>
    </xdr:to>
    <xdr:sp macro="" textlink="">
      <xdr:nvSpPr>
        <xdr:cNvPr id="327" name="フローチャート: 判断 326">
          <a:extLst>
            <a:ext uri="{FF2B5EF4-FFF2-40B4-BE49-F238E27FC236}">
              <a16:creationId xmlns:a16="http://schemas.microsoft.com/office/drawing/2014/main" id="{EE5F19A8-3639-4F0E-941C-BA5236DB2CF4}"/>
            </a:ext>
          </a:extLst>
        </xdr:cNvPr>
        <xdr:cNvSpPr/>
      </xdr:nvSpPr>
      <xdr:spPr>
        <a:xfrm>
          <a:off x="12242800" y="1010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116952</xdr:rowOff>
    </xdr:from>
    <xdr:ext cx="762000" cy="259045"/>
    <xdr:sp macro="" textlink="">
      <xdr:nvSpPr>
        <xdr:cNvPr id="328" name="テキスト ボックス 327">
          <a:extLst>
            <a:ext uri="{FF2B5EF4-FFF2-40B4-BE49-F238E27FC236}">
              <a16:creationId xmlns:a16="http://schemas.microsoft.com/office/drawing/2014/main" id="{800D713F-3EF2-4CC6-BC28-C7340A8503F6}"/>
            </a:ext>
          </a:extLst>
        </xdr:cNvPr>
        <xdr:cNvSpPr txBox="1"/>
      </xdr:nvSpPr>
      <xdr:spPr>
        <a:xfrm>
          <a:off x="11950700" y="1018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8A5B1484-B663-4A9D-B6C1-C711BB752504}"/>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BF120573-6714-4F51-A485-BE7177C0FA70}"/>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38383822-9834-4BED-87A8-6AFA2253D836}"/>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17E929F4-6C47-4D84-B988-F97E6780B2C7}"/>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B804B4D2-0ED1-451B-9026-93D5EDB6425A}"/>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19844</xdr:rowOff>
    </xdr:from>
    <xdr:to>
      <xdr:col>81</xdr:col>
      <xdr:colOff>95250</xdr:colOff>
      <xdr:row>60</xdr:row>
      <xdr:rowOff>121444</xdr:rowOff>
    </xdr:to>
    <xdr:sp macro="" textlink="">
      <xdr:nvSpPr>
        <xdr:cNvPr id="334" name="楕円 333">
          <a:extLst>
            <a:ext uri="{FF2B5EF4-FFF2-40B4-BE49-F238E27FC236}">
              <a16:creationId xmlns:a16="http://schemas.microsoft.com/office/drawing/2014/main" id="{0FB08E01-1F65-4F04-B45D-AB562352CF9D}"/>
            </a:ext>
          </a:extLst>
        </xdr:cNvPr>
        <xdr:cNvSpPr/>
      </xdr:nvSpPr>
      <xdr:spPr>
        <a:xfrm>
          <a:off x="15430500" y="992584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36371</xdr:rowOff>
    </xdr:from>
    <xdr:ext cx="762000" cy="259045"/>
    <xdr:sp macro="" textlink="">
      <xdr:nvSpPr>
        <xdr:cNvPr id="335" name="定員管理の状況該当値テキスト">
          <a:extLst>
            <a:ext uri="{FF2B5EF4-FFF2-40B4-BE49-F238E27FC236}">
              <a16:creationId xmlns:a16="http://schemas.microsoft.com/office/drawing/2014/main" id="{436AC432-4CD8-42BD-86C5-B805676E09D4}"/>
            </a:ext>
          </a:extLst>
        </xdr:cNvPr>
        <xdr:cNvSpPr txBox="1"/>
      </xdr:nvSpPr>
      <xdr:spPr>
        <a:xfrm>
          <a:off x="15563850" y="977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10795</xdr:rowOff>
    </xdr:from>
    <xdr:to>
      <xdr:col>77</xdr:col>
      <xdr:colOff>95250</xdr:colOff>
      <xdr:row>60</xdr:row>
      <xdr:rowOff>112395</xdr:rowOff>
    </xdr:to>
    <xdr:sp macro="" textlink="">
      <xdr:nvSpPr>
        <xdr:cNvPr id="336" name="楕円 335">
          <a:extLst>
            <a:ext uri="{FF2B5EF4-FFF2-40B4-BE49-F238E27FC236}">
              <a16:creationId xmlns:a16="http://schemas.microsoft.com/office/drawing/2014/main" id="{FC555E5E-30A7-4369-AFCD-FCE101CA5BA2}"/>
            </a:ext>
          </a:extLst>
        </xdr:cNvPr>
        <xdr:cNvSpPr/>
      </xdr:nvSpPr>
      <xdr:spPr>
        <a:xfrm>
          <a:off x="14668500" y="991679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122572</xdr:rowOff>
    </xdr:from>
    <xdr:ext cx="736600" cy="259045"/>
    <xdr:sp macro="" textlink="">
      <xdr:nvSpPr>
        <xdr:cNvPr id="337" name="テキスト ボックス 336">
          <a:extLst>
            <a:ext uri="{FF2B5EF4-FFF2-40B4-BE49-F238E27FC236}">
              <a16:creationId xmlns:a16="http://schemas.microsoft.com/office/drawing/2014/main" id="{3AF9D2EF-6616-49CB-83C1-A96FB3D46C16}"/>
            </a:ext>
          </a:extLst>
        </xdr:cNvPr>
        <xdr:cNvSpPr txBox="1"/>
      </xdr:nvSpPr>
      <xdr:spPr>
        <a:xfrm>
          <a:off x="14370050" y="969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171386</xdr:rowOff>
    </xdr:from>
    <xdr:to>
      <xdr:col>73</xdr:col>
      <xdr:colOff>44450</xdr:colOff>
      <xdr:row>60</xdr:row>
      <xdr:rowOff>101536</xdr:rowOff>
    </xdr:to>
    <xdr:sp macro="" textlink="">
      <xdr:nvSpPr>
        <xdr:cNvPr id="338" name="楕円 337">
          <a:extLst>
            <a:ext uri="{FF2B5EF4-FFF2-40B4-BE49-F238E27FC236}">
              <a16:creationId xmlns:a16="http://schemas.microsoft.com/office/drawing/2014/main" id="{205AD8FB-61C3-47C9-A64C-DE102C7CEBAC}"/>
            </a:ext>
          </a:extLst>
        </xdr:cNvPr>
        <xdr:cNvSpPr/>
      </xdr:nvSpPr>
      <xdr:spPr>
        <a:xfrm>
          <a:off x="13868400" y="99059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111713</xdr:rowOff>
    </xdr:from>
    <xdr:ext cx="762000" cy="259045"/>
    <xdr:sp macro="" textlink="">
      <xdr:nvSpPr>
        <xdr:cNvPr id="339" name="テキスト ボックス 338">
          <a:extLst>
            <a:ext uri="{FF2B5EF4-FFF2-40B4-BE49-F238E27FC236}">
              <a16:creationId xmlns:a16="http://schemas.microsoft.com/office/drawing/2014/main" id="{5FEC9BA4-BFCE-4B5B-9535-35CC281B136A}"/>
            </a:ext>
          </a:extLst>
        </xdr:cNvPr>
        <xdr:cNvSpPr txBox="1"/>
      </xdr:nvSpPr>
      <xdr:spPr>
        <a:xfrm>
          <a:off x="13557250" y="968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138811</xdr:rowOff>
    </xdr:from>
    <xdr:to>
      <xdr:col>68</xdr:col>
      <xdr:colOff>203200</xdr:colOff>
      <xdr:row>60</xdr:row>
      <xdr:rowOff>68961</xdr:rowOff>
    </xdr:to>
    <xdr:sp macro="" textlink="">
      <xdr:nvSpPr>
        <xdr:cNvPr id="340" name="楕円 339">
          <a:extLst>
            <a:ext uri="{FF2B5EF4-FFF2-40B4-BE49-F238E27FC236}">
              <a16:creationId xmlns:a16="http://schemas.microsoft.com/office/drawing/2014/main" id="{769AB68C-5B45-450E-A63D-BAA03A4896CA}"/>
            </a:ext>
          </a:extLst>
        </xdr:cNvPr>
        <xdr:cNvSpPr/>
      </xdr:nvSpPr>
      <xdr:spPr>
        <a:xfrm>
          <a:off x="13055600" y="9879711"/>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79138</xdr:rowOff>
    </xdr:from>
    <xdr:ext cx="762000" cy="259045"/>
    <xdr:sp macro="" textlink="">
      <xdr:nvSpPr>
        <xdr:cNvPr id="341" name="テキスト ボックス 340">
          <a:extLst>
            <a:ext uri="{FF2B5EF4-FFF2-40B4-BE49-F238E27FC236}">
              <a16:creationId xmlns:a16="http://schemas.microsoft.com/office/drawing/2014/main" id="{88DE4F37-B8A9-4085-BB95-A937B7B0900D}"/>
            </a:ext>
          </a:extLst>
        </xdr:cNvPr>
        <xdr:cNvSpPr txBox="1"/>
      </xdr:nvSpPr>
      <xdr:spPr>
        <a:xfrm>
          <a:off x="12763500" y="965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115888</xdr:rowOff>
    </xdr:from>
    <xdr:to>
      <xdr:col>64</xdr:col>
      <xdr:colOff>152400</xdr:colOff>
      <xdr:row>60</xdr:row>
      <xdr:rowOff>46038</xdr:rowOff>
    </xdr:to>
    <xdr:sp macro="" textlink="">
      <xdr:nvSpPr>
        <xdr:cNvPr id="342" name="楕円 341">
          <a:extLst>
            <a:ext uri="{FF2B5EF4-FFF2-40B4-BE49-F238E27FC236}">
              <a16:creationId xmlns:a16="http://schemas.microsoft.com/office/drawing/2014/main" id="{B8701167-6195-451A-8274-D209D298330E}"/>
            </a:ext>
          </a:extLst>
        </xdr:cNvPr>
        <xdr:cNvSpPr/>
      </xdr:nvSpPr>
      <xdr:spPr>
        <a:xfrm>
          <a:off x="12242800" y="985678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56215</xdr:rowOff>
    </xdr:from>
    <xdr:ext cx="762000" cy="259045"/>
    <xdr:sp macro="" textlink="">
      <xdr:nvSpPr>
        <xdr:cNvPr id="343" name="テキスト ボックス 342">
          <a:extLst>
            <a:ext uri="{FF2B5EF4-FFF2-40B4-BE49-F238E27FC236}">
              <a16:creationId xmlns:a16="http://schemas.microsoft.com/office/drawing/2014/main" id="{8BAF868D-F6F0-4A34-A4A1-BCA40F124B1C}"/>
            </a:ext>
          </a:extLst>
        </xdr:cNvPr>
        <xdr:cNvSpPr txBox="1"/>
      </xdr:nvSpPr>
      <xdr:spPr>
        <a:xfrm>
          <a:off x="11950700" y="963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90057205-F426-4829-97E6-B2CE19343AD0}"/>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1D2820EB-5FB4-4979-B060-AC69D7423A56}"/>
            </a:ext>
          </a:extLst>
        </xdr:cNvPr>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1179BE7-2D23-48E8-AE33-93D10CBC7F69}"/>
            </a:ext>
          </a:extLst>
        </xdr:cNvPr>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8F033F61-1713-4F8D-AC98-D4C4EFFCFB4C}"/>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679E9462-7FC5-4BE3-A58F-0F3C17CD095D}"/>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3FAACFEE-2D01-404D-86ED-91DC9E753216}"/>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A384B906-A87D-419A-905E-F403448ED2A7}"/>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F273DFD6-F335-4E8D-A520-F59A361CF3A0}"/>
            </a:ext>
          </a:extLst>
        </xdr:cNvPr>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21F52EDD-420D-45D5-A901-F9957A42EB18}"/>
            </a:ext>
          </a:extLst>
        </xdr:cNvPr>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D8C19BF5-4C4F-4F53-B4FB-B74302C9F2EF}"/>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BDDC27EA-8CD9-4904-9D09-8B04AA02C590}"/>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35F97D63-86A8-4D16-A0D5-673C071B7270}"/>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57F4C6DE-4EE7-4276-9ADD-49E44E5848FC}"/>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ポイント増加し、類似団体平均値を上回る事となった。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近年の大型普通建設事業等及び単独災害復旧事業に対する地方債の新規発行及び一部事務組合等の起こした地方債に充てたと認められる負担金の増加が要因となっている。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今後において、嬬恋会館建設事業等により、地方債の新規発行額が増加する可能性があるが、事業計画の整理縮小を図るなど起債依存型の事業実施を見直し、適正な起債発行に努める。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DD7A0C54-C7BA-4634-AC17-D64629AD64C8}"/>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190542E0-01C4-416F-9046-2C4CC62F4CD3}"/>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903FFAED-33F3-4029-AB0D-02B31D7DFD11}"/>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59610691-A323-426C-856E-11DF0D21787F}"/>
            </a:ext>
          </a:extLst>
        </xdr:cNvPr>
        <xdr:cNvCxnSpPr/>
      </xdr:nvCxnSpPr>
      <xdr:spPr>
        <a:xfrm>
          <a:off x="116649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D9F1F999-647E-42F6-94F8-83BAB4009C97}"/>
            </a:ext>
          </a:extLst>
        </xdr:cNvPr>
        <xdr:cNvSpPr txBox="1"/>
      </xdr:nvSpPr>
      <xdr:spPr>
        <a:xfrm>
          <a:off x="1097915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D7566B32-0852-49BB-913A-A1BDAAFA046C}"/>
            </a:ext>
          </a:extLst>
        </xdr:cNvPr>
        <xdr:cNvCxnSpPr/>
      </xdr:nvCxnSpPr>
      <xdr:spPr>
        <a:xfrm>
          <a:off x="116649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8CE3E839-599C-4C08-B74D-CBD720E11F45}"/>
            </a:ext>
          </a:extLst>
        </xdr:cNvPr>
        <xdr:cNvSpPr txBox="1"/>
      </xdr:nvSpPr>
      <xdr:spPr>
        <a:xfrm>
          <a:off x="1097915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54EE714B-3328-44B8-966D-E55CC51EF906}"/>
            </a:ext>
          </a:extLst>
        </xdr:cNvPr>
        <xdr:cNvCxnSpPr/>
      </xdr:nvCxnSpPr>
      <xdr:spPr>
        <a:xfrm>
          <a:off x="116649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363E8D6B-0806-43F8-8351-F6F4488CDE7B}"/>
            </a:ext>
          </a:extLst>
        </xdr:cNvPr>
        <xdr:cNvSpPr txBox="1"/>
      </xdr:nvSpPr>
      <xdr:spPr>
        <a:xfrm>
          <a:off x="1097915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CC120CE2-58F1-4C81-B9BE-522E2A955BDF}"/>
            </a:ext>
          </a:extLst>
        </xdr:cNvPr>
        <xdr:cNvCxnSpPr/>
      </xdr:nvCxnSpPr>
      <xdr:spPr>
        <a:xfrm>
          <a:off x="116649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5973F156-65A7-44A5-ADBE-31352E0C30BF}"/>
            </a:ext>
          </a:extLst>
        </xdr:cNvPr>
        <xdr:cNvSpPr txBox="1"/>
      </xdr:nvSpPr>
      <xdr:spPr>
        <a:xfrm>
          <a:off x="1097915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61CFD3A4-E987-40D0-B3A5-AE5903709E66}"/>
            </a:ext>
          </a:extLst>
        </xdr:cNvPr>
        <xdr:cNvCxnSpPr/>
      </xdr:nvCxnSpPr>
      <xdr:spPr>
        <a:xfrm>
          <a:off x="116649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9" name="テキスト ボックス 368">
          <a:extLst>
            <a:ext uri="{FF2B5EF4-FFF2-40B4-BE49-F238E27FC236}">
              <a16:creationId xmlns:a16="http://schemas.microsoft.com/office/drawing/2014/main" id="{56B11336-4AEF-479F-B876-12EA3A1C399F}"/>
            </a:ext>
          </a:extLst>
        </xdr:cNvPr>
        <xdr:cNvSpPr txBox="1"/>
      </xdr:nvSpPr>
      <xdr:spPr>
        <a:xfrm>
          <a:off x="10979150" y="58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6879851-0F33-462F-AAB9-99B31DEAB218}"/>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FF1F2DF9-679D-41B3-8094-F2E668C56BD2}"/>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43</xdr:row>
      <xdr:rowOff>127423</xdr:rowOff>
    </xdr:to>
    <xdr:cxnSp macro="">
      <xdr:nvCxnSpPr>
        <xdr:cNvPr id="372" name="直線コネクタ 371">
          <a:extLst>
            <a:ext uri="{FF2B5EF4-FFF2-40B4-BE49-F238E27FC236}">
              <a16:creationId xmlns:a16="http://schemas.microsoft.com/office/drawing/2014/main" id="{4D3D96E5-DDA5-4DC8-AD05-0E078F6C7A11}"/>
            </a:ext>
          </a:extLst>
        </xdr:cNvPr>
        <xdr:cNvCxnSpPr/>
      </xdr:nvCxnSpPr>
      <xdr:spPr>
        <a:xfrm flipV="1">
          <a:off x="15474950" y="5952067"/>
          <a:ext cx="0" cy="12746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73" name="公債費負担の状況最小値テキスト">
          <a:extLst>
            <a:ext uri="{FF2B5EF4-FFF2-40B4-BE49-F238E27FC236}">
              <a16:creationId xmlns:a16="http://schemas.microsoft.com/office/drawing/2014/main" id="{5317FE78-D926-44CE-90CB-15A3AA1CE68F}"/>
            </a:ext>
          </a:extLst>
        </xdr:cNvPr>
        <xdr:cNvSpPr txBox="1"/>
      </xdr:nvSpPr>
      <xdr:spPr>
        <a:xfrm>
          <a:off x="15563850" y="719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4" name="直線コネクタ 373">
          <a:extLst>
            <a:ext uri="{FF2B5EF4-FFF2-40B4-BE49-F238E27FC236}">
              <a16:creationId xmlns:a16="http://schemas.microsoft.com/office/drawing/2014/main" id="{7DB98021-2280-4707-B5E6-464DE3ECD740}"/>
            </a:ext>
          </a:extLst>
        </xdr:cNvPr>
        <xdr:cNvCxnSpPr/>
      </xdr:nvCxnSpPr>
      <xdr:spPr>
        <a:xfrm>
          <a:off x="15405100" y="72267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75" name="公債費負担の状況最大値テキスト">
          <a:extLst>
            <a:ext uri="{FF2B5EF4-FFF2-40B4-BE49-F238E27FC236}">
              <a16:creationId xmlns:a16="http://schemas.microsoft.com/office/drawing/2014/main" id="{D0E91E50-4203-49AE-8D5E-847DC58EFF9E}"/>
            </a:ext>
          </a:extLst>
        </xdr:cNvPr>
        <xdr:cNvSpPr txBox="1"/>
      </xdr:nvSpPr>
      <xdr:spPr>
        <a:xfrm>
          <a:off x="15563850" y="570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76" name="直線コネクタ 375">
          <a:extLst>
            <a:ext uri="{FF2B5EF4-FFF2-40B4-BE49-F238E27FC236}">
              <a16:creationId xmlns:a16="http://schemas.microsoft.com/office/drawing/2014/main" id="{B73E653C-793C-41B3-B345-93DAED384E97}"/>
            </a:ext>
          </a:extLst>
        </xdr:cNvPr>
        <xdr:cNvCxnSpPr/>
      </xdr:nvCxnSpPr>
      <xdr:spPr>
        <a:xfrm>
          <a:off x="15405100" y="59520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110913</xdr:rowOff>
    </xdr:from>
    <xdr:to>
      <xdr:col>81</xdr:col>
      <xdr:colOff>44450</xdr:colOff>
      <xdr:row>40</xdr:row>
      <xdr:rowOff>167217</xdr:rowOff>
    </xdr:to>
    <xdr:cxnSp macro="">
      <xdr:nvCxnSpPr>
        <xdr:cNvPr id="377" name="直線コネクタ 376">
          <a:extLst>
            <a:ext uri="{FF2B5EF4-FFF2-40B4-BE49-F238E27FC236}">
              <a16:creationId xmlns:a16="http://schemas.microsoft.com/office/drawing/2014/main" id="{E077B5BE-2D4A-4D6E-87FF-FB055DF08D37}"/>
            </a:ext>
          </a:extLst>
        </xdr:cNvPr>
        <xdr:cNvCxnSpPr/>
      </xdr:nvCxnSpPr>
      <xdr:spPr>
        <a:xfrm>
          <a:off x="14712950" y="6714913"/>
          <a:ext cx="762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20337</xdr:rowOff>
    </xdr:from>
    <xdr:ext cx="762000" cy="259045"/>
    <xdr:sp macro="" textlink="">
      <xdr:nvSpPr>
        <xdr:cNvPr id="378" name="公債費負担の状況平均値テキスト">
          <a:extLst>
            <a:ext uri="{FF2B5EF4-FFF2-40B4-BE49-F238E27FC236}">
              <a16:creationId xmlns:a16="http://schemas.microsoft.com/office/drawing/2014/main" id="{CAAC4EF6-4536-4236-B2DA-1A5FFD1F847F}"/>
            </a:ext>
          </a:extLst>
        </xdr:cNvPr>
        <xdr:cNvSpPr txBox="1"/>
      </xdr:nvSpPr>
      <xdr:spPr>
        <a:xfrm>
          <a:off x="15563850" y="6459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379" name="フローチャート: 判断 378">
          <a:extLst>
            <a:ext uri="{FF2B5EF4-FFF2-40B4-BE49-F238E27FC236}">
              <a16:creationId xmlns:a16="http://schemas.microsoft.com/office/drawing/2014/main" id="{6D11F096-DD51-4009-8788-BBBF0D617B51}"/>
            </a:ext>
          </a:extLst>
        </xdr:cNvPr>
        <xdr:cNvSpPr/>
      </xdr:nvSpPr>
      <xdr:spPr>
        <a:xfrm>
          <a:off x="15430500" y="660781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70696</xdr:rowOff>
    </xdr:from>
    <xdr:to>
      <xdr:col>77</xdr:col>
      <xdr:colOff>44450</xdr:colOff>
      <xdr:row>40</xdr:row>
      <xdr:rowOff>110913</xdr:rowOff>
    </xdr:to>
    <xdr:cxnSp macro="">
      <xdr:nvCxnSpPr>
        <xdr:cNvPr id="380" name="直線コネクタ 379">
          <a:extLst>
            <a:ext uri="{FF2B5EF4-FFF2-40B4-BE49-F238E27FC236}">
              <a16:creationId xmlns:a16="http://schemas.microsoft.com/office/drawing/2014/main" id="{09894286-B855-4DB7-BADD-90230D39DFBA}"/>
            </a:ext>
          </a:extLst>
        </xdr:cNvPr>
        <xdr:cNvCxnSpPr/>
      </xdr:nvCxnSpPr>
      <xdr:spPr>
        <a:xfrm>
          <a:off x="13906500" y="6674696"/>
          <a:ext cx="80645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81" name="フローチャート: 判断 380">
          <a:extLst>
            <a:ext uri="{FF2B5EF4-FFF2-40B4-BE49-F238E27FC236}">
              <a16:creationId xmlns:a16="http://schemas.microsoft.com/office/drawing/2014/main" id="{89F3697A-AF10-460A-9A73-3B724042E974}"/>
            </a:ext>
          </a:extLst>
        </xdr:cNvPr>
        <xdr:cNvSpPr/>
      </xdr:nvSpPr>
      <xdr:spPr>
        <a:xfrm>
          <a:off x="14668500" y="659807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382" name="テキスト ボックス 381">
          <a:extLst>
            <a:ext uri="{FF2B5EF4-FFF2-40B4-BE49-F238E27FC236}">
              <a16:creationId xmlns:a16="http://schemas.microsoft.com/office/drawing/2014/main" id="{73E3CFC9-92BF-4D8E-8AAC-1013F4706C51}"/>
            </a:ext>
          </a:extLst>
        </xdr:cNvPr>
        <xdr:cNvSpPr txBox="1"/>
      </xdr:nvSpPr>
      <xdr:spPr>
        <a:xfrm>
          <a:off x="14370050" y="6373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46567</xdr:rowOff>
    </xdr:from>
    <xdr:to>
      <xdr:col>72</xdr:col>
      <xdr:colOff>203200</xdr:colOff>
      <xdr:row>40</xdr:row>
      <xdr:rowOff>70696</xdr:rowOff>
    </xdr:to>
    <xdr:cxnSp macro="">
      <xdr:nvCxnSpPr>
        <xdr:cNvPr id="383" name="直線コネクタ 382">
          <a:extLst>
            <a:ext uri="{FF2B5EF4-FFF2-40B4-BE49-F238E27FC236}">
              <a16:creationId xmlns:a16="http://schemas.microsoft.com/office/drawing/2014/main" id="{34B26543-6C16-40F3-BEFE-B5E480411CE4}"/>
            </a:ext>
          </a:extLst>
        </xdr:cNvPr>
        <xdr:cNvCxnSpPr/>
      </xdr:nvCxnSpPr>
      <xdr:spPr>
        <a:xfrm>
          <a:off x="13106400" y="6650567"/>
          <a:ext cx="8001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4" name="フローチャート: 判断 383">
          <a:extLst>
            <a:ext uri="{FF2B5EF4-FFF2-40B4-BE49-F238E27FC236}">
              <a16:creationId xmlns:a16="http://schemas.microsoft.com/office/drawing/2014/main" id="{7C24A90A-1776-43B5-944C-66426544EF8D}"/>
            </a:ext>
          </a:extLst>
        </xdr:cNvPr>
        <xdr:cNvSpPr/>
      </xdr:nvSpPr>
      <xdr:spPr>
        <a:xfrm>
          <a:off x="13868400" y="659807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385" name="テキスト ボックス 384">
          <a:extLst>
            <a:ext uri="{FF2B5EF4-FFF2-40B4-BE49-F238E27FC236}">
              <a16:creationId xmlns:a16="http://schemas.microsoft.com/office/drawing/2014/main" id="{E17D8C48-1F6E-4A56-9F43-29C189FA4172}"/>
            </a:ext>
          </a:extLst>
        </xdr:cNvPr>
        <xdr:cNvSpPr txBox="1"/>
      </xdr:nvSpPr>
      <xdr:spPr>
        <a:xfrm>
          <a:off x="13557250" y="637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14394</xdr:rowOff>
    </xdr:from>
    <xdr:to>
      <xdr:col>68</xdr:col>
      <xdr:colOff>152400</xdr:colOff>
      <xdr:row>40</xdr:row>
      <xdr:rowOff>46567</xdr:rowOff>
    </xdr:to>
    <xdr:cxnSp macro="">
      <xdr:nvCxnSpPr>
        <xdr:cNvPr id="386" name="直線コネクタ 385">
          <a:extLst>
            <a:ext uri="{FF2B5EF4-FFF2-40B4-BE49-F238E27FC236}">
              <a16:creationId xmlns:a16="http://schemas.microsoft.com/office/drawing/2014/main" id="{97705356-B6EC-4110-98D5-0DF78198B387}"/>
            </a:ext>
          </a:extLst>
        </xdr:cNvPr>
        <xdr:cNvCxnSpPr/>
      </xdr:nvCxnSpPr>
      <xdr:spPr>
        <a:xfrm>
          <a:off x="12293600" y="6618394"/>
          <a:ext cx="8128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7" name="フローチャート: 判断 386">
          <a:extLst>
            <a:ext uri="{FF2B5EF4-FFF2-40B4-BE49-F238E27FC236}">
              <a16:creationId xmlns:a16="http://schemas.microsoft.com/office/drawing/2014/main" id="{E7277FFD-21C9-484B-A112-C52FE87334D5}"/>
            </a:ext>
          </a:extLst>
        </xdr:cNvPr>
        <xdr:cNvSpPr/>
      </xdr:nvSpPr>
      <xdr:spPr>
        <a:xfrm>
          <a:off x="13055600" y="6573944"/>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388" name="テキスト ボックス 387">
          <a:extLst>
            <a:ext uri="{FF2B5EF4-FFF2-40B4-BE49-F238E27FC236}">
              <a16:creationId xmlns:a16="http://schemas.microsoft.com/office/drawing/2014/main" id="{A75B311F-AD77-4FC7-A67D-0EC10361D84F}"/>
            </a:ext>
          </a:extLst>
        </xdr:cNvPr>
        <xdr:cNvSpPr txBox="1"/>
      </xdr:nvSpPr>
      <xdr:spPr>
        <a:xfrm>
          <a:off x="12763500" y="634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89" name="フローチャート: 判断 388">
          <a:extLst>
            <a:ext uri="{FF2B5EF4-FFF2-40B4-BE49-F238E27FC236}">
              <a16:creationId xmlns:a16="http://schemas.microsoft.com/office/drawing/2014/main" id="{7CF92A36-AD23-4603-B5D1-C1587DD41E1D}"/>
            </a:ext>
          </a:extLst>
        </xdr:cNvPr>
        <xdr:cNvSpPr/>
      </xdr:nvSpPr>
      <xdr:spPr>
        <a:xfrm>
          <a:off x="12242800" y="65739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390" name="テキスト ボックス 389">
          <a:extLst>
            <a:ext uri="{FF2B5EF4-FFF2-40B4-BE49-F238E27FC236}">
              <a16:creationId xmlns:a16="http://schemas.microsoft.com/office/drawing/2014/main" id="{0E210648-CB66-4350-95EB-2D67A5CC0D2F}"/>
            </a:ext>
          </a:extLst>
        </xdr:cNvPr>
        <xdr:cNvSpPr txBox="1"/>
      </xdr:nvSpPr>
      <xdr:spPr>
        <a:xfrm>
          <a:off x="11950700" y="634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C3F7C0FE-D11C-4B16-8890-82F2C648F1C3}"/>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3C2F09B6-1BE8-4287-98D4-F902112A1111}"/>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FF2C69BF-1714-4CCD-BF9A-7011F911995C}"/>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19ADFF41-185D-460A-BB19-592A4555480D}"/>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B1305F20-BCBF-4DCC-A6B4-55FB7695C3FA}"/>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396" name="楕円 395">
          <a:extLst>
            <a:ext uri="{FF2B5EF4-FFF2-40B4-BE49-F238E27FC236}">
              <a16:creationId xmlns:a16="http://schemas.microsoft.com/office/drawing/2014/main" id="{C23880C3-7A86-4DA1-B90C-83B9BC823E5E}"/>
            </a:ext>
          </a:extLst>
        </xdr:cNvPr>
        <xdr:cNvSpPr/>
      </xdr:nvSpPr>
      <xdr:spPr>
        <a:xfrm>
          <a:off x="15430500" y="672041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88494</xdr:rowOff>
    </xdr:from>
    <xdr:ext cx="762000" cy="259045"/>
    <xdr:sp macro="" textlink="">
      <xdr:nvSpPr>
        <xdr:cNvPr id="397" name="公債費負担の状況該当値テキスト">
          <a:extLst>
            <a:ext uri="{FF2B5EF4-FFF2-40B4-BE49-F238E27FC236}">
              <a16:creationId xmlns:a16="http://schemas.microsoft.com/office/drawing/2014/main" id="{DCF783E7-EB15-45A2-B503-F5E3737D9834}"/>
            </a:ext>
          </a:extLst>
        </xdr:cNvPr>
        <xdr:cNvSpPr txBox="1"/>
      </xdr:nvSpPr>
      <xdr:spPr>
        <a:xfrm>
          <a:off x="15563850" y="669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60113</xdr:rowOff>
    </xdr:from>
    <xdr:to>
      <xdr:col>77</xdr:col>
      <xdr:colOff>95250</xdr:colOff>
      <xdr:row>40</xdr:row>
      <xdr:rowOff>161713</xdr:rowOff>
    </xdr:to>
    <xdr:sp macro="" textlink="">
      <xdr:nvSpPr>
        <xdr:cNvPr id="398" name="楕円 397">
          <a:extLst>
            <a:ext uri="{FF2B5EF4-FFF2-40B4-BE49-F238E27FC236}">
              <a16:creationId xmlns:a16="http://schemas.microsoft.com/office/drawing/2014/main" id="{1E852B54-B7EB-4DE0-9F38-377EF9E3AF56}"/>
            </a:ext>
          </a:extLst>
        </xdr:cNvPr>
        <xdr:cNvSpPr/>
      </xdr:nvSpPr>
      <xdr:spPr>
        <a:xfrm>
          <a:off x="14668500" y="666411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146490</xdr:rowOff>
    </xdr:from>
    <xdr:ext cx="736600" cy="259045"/>
    <xdr:sp macro="" textlink="">
      <xdr:nvSpPr>
        <xdr:cNvPr id="399" name="テキスト ボックス 398">
          <a:extLst>
            <a:ext uri="{FF2B5EF4-FFF2-40B4-BE49-F238E27FC236}">
              <a16:creationId xmlns:a16="http://schemas.microsoft.com/office/drawing/2014/main" id="{A250589F-3D28-4379-AE02-651B7302C422}"/>
            </a:ext>
          </a:extLst>
        </xdr:cNvPr>
        <xdr:cNvSpPr txBox="1"/>
      </xdr:nvSpPr>
      <xdr:spPr>
        <a:xfrm>
          <a:off x="14370050" y="6750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19896</xdr:rowOff>
    </xdr:from>
    <xdr:to>
      <xdr:col>73</xdr:col>
      <xdr:colOff>44450</xdr:colOff>
      <xdr:row>40</xdr:row>
      <xdr:rowOff>121496</xdr:rowOff>
    </xdr:to>
    <xdr:sp macro="" textlink="">
      <xdr:nvSpPr>
        <xdr:cNvPr id="400" name="楕円 399">
          <a:extLst>
            <a:ext uri="{FF2B5EF4-FFF2-40B4-BE49-F238E27FC236}">
              <a16:creationId xmlns:a16="http://schemas.microsoft.com/office/drawing/2014/main" id="{8115F4A0-85AA-4E9D-B2D7-BC9EC04CF225}"/>
            </a:ext>
          </a:extLst>
        </xdr:cNvPr>
        <xdr:cNvSpPr/>
      </xdr:nvSpPr>
      <xdr:spPr>
        <a:xfrm>
          <a:off x="13868400" y="662389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106273</xdr:rowOff>
    </xdr:from>
    <xdr:ext cx="762000" cy="259045"/>
    <xdr:sp macro="" textlink="">
      <xdr:nvSpPr>
        <xdr:cNvPr id="401" name="テキスト ボックス 400">
          <a:extLst>
            <a:ext uri="{FF2B5EF4-FFF2-40B4-BE49-F238E27FC236}">
              <a16:creationId xmlns:a16="http://schemas.microsoft.com/office/drawing/2014/main" id="{9E7081BC-4DB6-4FF3-90E4-28FD79E26055}"/>
            </a:ext>
          </a:extLst>
        </xdr:cNvPr>
        <xdr:cNvSpPr txBox="1"/>
      </xdr:nvSpPr>
      <xdr:spPr>
        <a:xfrm>
          <a:off x="13557250" y="671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167217</xdr:rowOff>
    </xdr:from>
    <xdr:to>
      <xdr:col>68</xdr:col>
      <xdr:colOff>203200</xdr:colOff>
      <xdr:row>40</xdr:row>
      <xdr:rowOff>97367</xdr:rowOff>
    </xdr:to>
    <xdr:sp macro="" textlink="">
      <xdr:nvSpPr>
        <xdr:cNvPr id="402" name="楕円 401">
          <a:extLst>
            <a:ext uri="{FF2B5EF4-FFF2-40B4-BE49-F238E27FC236}">
              <a16:creationId xmlns:a16="http://schemas.microsoft.com/office/drawing/2014/main" id="{CBBA833C-115B-4E5F-AEE4-483E74442D8F}"/>
            </a:ext>
          </a:extLst>
        </xdr:cNvPr>
        <xdr:cNvSpPr/>
      </xdr:nvSpPr>
      <xdr:spPr>
        <a:xfrm>
          <a:off x="13055600" y="6606117"/>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82144</xdr:rowOff>
    </xdr:from>
    <xdr:ext cx="762000" cy="259045"/>
    <xdr:sp macro="" textlink="">
      <xdr:nvSpPr>
        <xdr:cNvPr id="403" name="テキスト ボックス 402">
          <a:extLst>
            <a:ext uri="{FF2B5EF4-FFF2-40B4-BE49-F238E27FC236}">
              <a16:creationId xmlns:a16="http://schemas.microsoft.com/office/drawing/2014/main" id="{1FFF8A73-9C92-4D64-AAF1-2B45542656E5}"/>
            </a:ext>
          </a:extLst>
        </xdr:cNvPr>
        <xdr:cNvSpPr txBox="1"/>
      </xdr:nvSpPr>
      <xdr:spPr>
        <a:xfrm>
          <a:off x="12763500" y="6686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404" name="楕円 403">
          <a:extLst>
            <a:ext uri="{FF2B5EF4-FFF2-40B4-BE49-F238E27FC236}">
              <a16:creationId xmlns:a16="http://schemas.microsoft.com/office/drawing/2014/main" id="{197A98B2-AC44-40A0-BBCB-46373D77569B}"/>
            </a:ext>
          </a:extLst>
        </xdr:cNvPr>
        <xdr:cNvSpPr/>
      </xdr:nvSpPr>
      <xdr:spPr>
        <a:xfrm>
          <a:off x="12242800" y="65739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405" name="テキスト ボックス 404">
          <a:extLst>
            <a:ext uri="{FF2B5EF4-FFF2-40B4-BE49-F238E27FC236}">
              <a16:creationId xmlns:a16="http://schemas.microsoft.com/office/drawing/2014/main" id="{C3D1DD35-B6F7-41F5-A6E0-9A2930A3BC37}"/>
            </a:ext>
          </a:extLst>
        </xdr:cNvPr>
        <xdr:cNvSpPr txBox="1"/>
      </xdr:nvSpPr>
      <xdr:spPr>
        <a:xfrm>
          <a:off x="11950700" y="6653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9D1156CA-BC4F-4569-AC3C-8EE2DF5ADF55}"/>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7968F1C5-6357-495D-8428-0C7FB11B22AE}"/>
            </a:ext>
          </a:extLst>
        </xdr:cNvPr>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BD5865C7-FB99-421D-8652-23DB73B8D892}"/>
            </a:ext>
          </a:extLst>
        </xdr:cNvPr>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D2589BC3-2C6E-4F6A-90D9-2BFF2ECFFB47}"/>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107CA99C-5F7F-4071-9D14-75ABFDEC54A2}"/>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EA837FBC-D4FB-4203-933D-6A0B4207AA7C}"/>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C0560C3F-D968-40EF-B707-C7C6124BE3AE}"/>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B409938D-1254-4371-9A3A-D4CB9A58EC49}"/>
            </a:ext>
          </a:extLst>
        </xdr:cNvPr>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2995BFEC-2ED6-4089-8167-859D86CF9535}"/>
            </a:ext>
          </a:extLst>
        </xdr:cNvPr>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5500E175-D95D-4896-A350-23C2BF6F1EB5}"/>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F6116E6E-88D2-439F-A70B-7AFED0C6DAB3}"/>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8077B24F-88CF-4C8D-9651-5529E2D2407E}"/>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26328C8F-42BA-4D99-BB09-59699172DDFE}"/>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将来負担比率は算定されていない。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今後も、計画的な地方債の発行による起債額の抑制及び基金への積立を行い、将来負担の抑制に努める。</a:t>
          </a: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28197142-2262-4471-8886-0CAD9A4D97A3}"/>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8FD87794-D53D-4F97-881A-17681278ADF2}"/>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68656993-E66D-4822-9D34-816E83F37D1B}"/>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B3108EE6-8B94-4550-A775-3D45353549D5}"/>
            </a:ext>
          </a:extLst>
        </xdr:cNvPr>
        <xdr:cNvCxnSpPr/>
      </xdr:nvCxnSpPr>
      <xdr:spPr>
        <a:xfrm>
          <a:off x="11664950" y="389073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8A1C0F15-1673-4BF3-912B-A788176CD372}"/>
            </a:ext>
          </a:extLst>
        </xdr:cNvPr>
        <xdr:cNvSpPr txBox="1"/>
      </xdr:nvSpPr>
      <xdr:spPr>
        <a:xfrm>
          <a:off x="10979150" y="375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247434C0-5FB1-44B8-B7BD-F6D5D72C8FEB}"/>
            </a:ext>
          </a:extLst>
        </xdr:cNvPr>
        <xdr:cNvCxnSpPr/>
      </xdr:nvCxnSpPr>
      <xdr:spPr>
        <a:xfrm>
          <a:off x="11664950" y="35587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BBDD0B49-834A-4401-B9AB-C0D3E7231245}"/>
            </a:ext>
          </a:extLst>
        </xdr:cNvPr>
        <xdr:cNvSpPr txBox="1"/>
      </xdr:nvSpPr>
      <xdr:spPr>
        <a:xfrm>
          <a:off x="10979150" y="342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ECEEF6D0-38FE-48BD-B357-41A9F7C5787D}"/>
            </a:ext>
          </a:extLst>
        </xdr:cNvPr>
        <xdr:cNvCxnSpPr/>
      </xdr:nvCxnSpPr>
      <xdr:spPr>
        <a:xfrm>
          <a:off x="11664950" y="32267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B8DEA121-F4CB-4640-97C8-561345F40BEF}"/>
            </a:ext>
          </a:extLst>
        </xdr:cNvPr>
        <xdr:cNvSpPr txBox="1"/>
      </xdr:nvSpPr>
      <xdr:spPr>
        <a:xfrm>
          <a:off x="10979150" y="309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CEBB7FF3-3F8B-4EA3-895B-D22DA7A6344E}"/>
            </a:ext>
          </a:extLst>
        </xdr:cNvPr>
        <xdr:cNvCxnSpPr/>
      </xdr:nvCxnSpPr>
      <xdr:spPr>
        <a:xfrm>
          <a:off x="11664950" y="28946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CCB9687D-7552-4E1F-8038-67F1513DE024}"/>
            </a:ext>
          </a:extLst>
        </xdr:cNvPr>
        <xdr:cNvSpPr txBox="1"/>
      </xdr:nvSpPr>
      <xdr:spPr>
        <a:xfrm>
          <a:off x="1097915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22C44BE0-A59A-47A6-85D8-C85DA0684CD0}"/>
            </a:ext>
          </a:extLst>
        </xdr:cNvPr>
        <xdr:cNvCxnSpPr/>
      </xdr:nvCxnSpPr>
      <xdr:spPr>
        <a:xfrm>
          <a:off x="11664950" y="25626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C3F88A3-3622-4825-BC03-0E9C44E3010E}"/>
            </a:ext>
          </a:extLst>
        </xdr:cNvPr>
        <xdr:cNvSpPr txBox="1"/>
      </xdr:nvSpPr>
      <xdr:spPr>
        <a:xfrm>
          <a:off x="10979150" y="2426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2892201C-9F72-403C-BA0C-0700A301F7F2}"/>
            </a:ext>
          </a:extLst>
        </xdr:cNvPr>
        <xdr:cNvCxnSpPr/>
      </xdr:nvCxnSpPr>
      <xdr:spPr>
        <a:xfrm>
          <a:off x="11664950" y="22306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D923F4FC-54EC-4AAB-A1A5-CE668BF04746}"/>
            </a:ext>
          </a:extLst>
        </xdr:cNvPr>
        <xdr:cNvSpPr txBox="1"/>
      </xdr:nvSpPr>
      <xdr:spPr>
        <a:xfrm>
          <a:off x="10979150" y="209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A666DE58-7FC9-4B0C-8233-CC86AB2F7312}"/>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D7D677CA-5463-4F18-A184-142E083280AE}"/>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6" name="直線コネクタ 435">
          <a:extLst>
            <a:ext uri="{FF2B5EF4-FFF2-40B4-BE49-F238E27FC236}">
              <a16:creationId xmlns:a16="http://schemas.microsoft.com/office/drawing/2014/main" id="{D860EFB1-5F34-48E4-9929-4D383E5BE7F2}"/>
            </a:ext>
          </a:extLst>
        </xdr:cNvPr>
        <xdr:cNvCxnSpPr/>
      </xdr:nvCxnSpPr>
      <xdr:spPr>
        <a:xfrm flipV="1">
          <a:off x="15474950" y="2230664"/>
          <a:ext cx="0" cy="16014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7" name="将来負担の状況最小値テキスト">
          <a:extLst>
            <a:ext uri="{FF2B5EF4-FFF2-40B4-BE49-F238E27FC236}">
              <a16:creationId xmlns:a16="http://schemas.microsoft.com/office/drawing/2014/main" id="{2CEE78E6-763D-4124-B872-631792DCD19F}"/>
            </a:ext>
          </a:extLst>
        </xdr:cNvPr>
        <xdr:cNvSpPr txBox="1"/>
      </xdr:nvSpPr>
      <xdr:spPr>
        <a:xfrm>
          <a:off x="15563850" y="3804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8" name="直線コネクタ 437">
          <a:extLst>
            <a:ext uri="{FF2B5EF4-FFF2-40B4-BE49-F238E27FC236}">
              <a16:creationId xmlns:a16="http://schemas.microsoft.com/office/drawing/2014/main" id="{0BFADDC4-3AF7-41B3-B2C5-ECF73DB43C43}"/>
            </a:ext>
          </a:extLst>
        </xdr:cNvPr>
        <xdr:cNvCxnSpPr/>
      </xdr:nvCxnSpPr>
      <xdr:spPr>
        <a:xfrm>
          <a:off x="15405100" y="38321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9" name="将来負担の状況最大値テキスト">
          <a:extLst>
            <a:ext uri="{FF2B5EF4-FFF2-40B4-BE49-F238E27FC236}">
              <a16:creationId xmlns:a16="http://schemas.microsoft.com/office/drawing/2014/main" id="{5CA687F0-899D-4D50-84F9-CCC35464CEC6}"/>
            </a:ext>
          </a:extLst>
        </xdr:cNvPr>
        <xdr:cNvSpPr txBox="1"/>
      </xdr:nvSpPr>
      <xdr:spPr>
        <a:xfrm>
          <a:off x="15563850" y="193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8DF71118-F430-47EE-BA03-0313442BEB38}"/>
            </a:ext>
          </a:extLst>
        </xdr:cNvPr>
        <xdr:cNvCxnSpPr/>
      </xdr:nvCxnSpPr>
      <xdr:spPr>
        <a:xfrm>
          <a:off x="15405100" y="22306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1" name="将来負担の状況平均値テキスト">
          <a:extLst>
            <a:ext uri="{FF2B5EF4-FFF2-40B4-BE49-F238E27FC236}">
              <a16:creationId xmlns:a16="http://schemas.microsoft.com/office/drawing/2014/main" id="{4F6C26B1-06C5-4E91-8923-BDBC1B3B25FD}"/>
            </a:ext>
          </a:extLst>
        </xdr:cNvPr>
        <xdr:cNvSpPr txBox="1"/>
      </xdr:nvSpPr>
      <xdr:spPr>
        <a:xfrm>
          <a:off x="15563850" y="21519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2" name="フローチャート: 判断 441">
          <a:extLst>
            <a:ext uri="{FF2B5EF4-FFF2-40B4-BE49-F238E27FC236}">
              <a16:creationId xmlns:a16="http://schemas.microsoft.com/office/drawing/2014/main" id="{C3753D4C-2B1F-480D-BBD8-110B47217AFD}"/>
            </a:ext>
          </a:extLst>
        </xdr:cNvPr>
        <xdr:cNvSpPr/>
      </xdr:nvSpPr>
      <xdr:spPr>
        <a:xfrm>
          <a:off x="15430500" y="217986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a:extLst>
            <a:ext uri="{FF2B5EF4-FFF2-40B4-BE49-F238E27FC236}">
              <a16:creationId xmlns:a16="http://schemas.microsoft.com/office/drawing/2014/main" id="{02CADDC6-A8E5-4DEA-8846-A6720C8A9777}"/>
            </a:ext>
          </a:extLst>
        </xdr:cNvPr>
        <xdr:cNvSpPr/>
      </xdr:nvSpPr>
      <xdr:spPr>
        <a:xfrm>
          <a:off x="14668500" y="217986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a:extLst>
            <a:ext uri="{FF2B5EF4-FFF2-40B4-BE49-F238E27FC236}">
              <a16:creationId xmlns:a16="http://schemas.microsoft.com/office/drawing/2014/main" id="{2493A706-2CD2-40C9-B68E-417F2776075E}"/>
            </a:ext>
          </a:extLst>
        </xdr:cNvPr>
        <xdr:cNvSpPr txBox="1"/>
      </xdr:nvSpPr>
      <xdr:spPr>
        <a:xfrm>
          <a:off x="14370050" y="1961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5" name="フローチャート: 判断 444">
          <a:extLst>
            <a:ext uri="{FF2B5EF4-FFF2-40B4-BE49-F238E27FC236}">
              <a16:creationId xmlns:a16="http://schemas.microsoft.com/office/drawing/2014/main" id="{0E5B8668-236D-4BA6-9F93-B373C3DC90C7}"/>
            </a:ext>
          </a:extLst>
        </xdr:cNvPr>
        <xdr:cNvSpPr/>
      </xdr:nvSpPr>
      <xdr:spPr>
        <a:xfrm>
          <a:off x="13868400" y="21798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9AC3FF1B-7DBC-4BA1-86EF-870D06923680}"/>
            </a:ext>
          </a:extLst>
        </xdr:cNvPr>
        <xdr:cNvSpPr txBox="1"/>
      </xdr:nvSpPr>
      <xdr:spPr>
        <a:xfrm>
          <a:off x="13557250" y="1961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7" name="フローチャート: 判断 446">
          <a:extLst>
            <a:ext uri="{FF2B5EF4-FFF2-40B4-BE49-F238E27FC236}">
              <a16:creationId xmlns:a16="http://schemas.microsoft.com/office/drawing/2014/main" id="{428C91A9-4FAE-479A-B168-6A861B5C7112}"/>
            </a:ext>
          </a:extLst>
        </xdr:cNvPr>
        <xdr:cNvSpPr/>
      </xdr:nvSpPr>
      <xdr:spPr>
        <a:xfrm>
          <a:off x="13055600" y="2179864"/>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D6B0F700-F367-48ED-BC05-1EAB2FC62DC9}"/>
            </a:ext>
          </a:extLst>
        </xdr:cNvPr>
        <xdr:cNvSpPr txBox="1"/>
      </xdr:nvSpPr>
      <xdr:spPr>
        <a:xfrm>
          <a:off x="12763500" y="1961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9" name="フローチャート: 判断 448">
          <a:extLst>
            <a:ext uri="{FF2B5EF4-FFF2-40B4-BE49-F238E27FC236}">
              <a16:creationId xmlns:a16="http://schemas.microsoft.com/office/drawing/2014/main" id="{930B476A-4934-4E27-ACF7-AA0EDB020265}"/>
            </a:ext>
          </a:extLst>
        </xdr:cNvPr>
        <xdr:cNvSpPr/>
      </xdr:nvSpPr>
      <xdr:spPr>
        <a:xfrm>
          <a:off x="12242800" y="217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F70DC158-85A8-4900-9AB2-B7480249C8B3}"/>
            </a:ext>
          </a:extLst>
        </xdr:cNvPr>
        <xdr:cNvSpPr txBox="1"/>
      </xdr:nvSpPr>
      <xdr:spPr>
        <a:xfrm>
          <a:off x="11950700" y="1961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94E86F6E-8B7A-490F-A1CB-F226F5024267}"/>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F34C4D90-29A4-49B2-87E5-C064530C0FE3}"/>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56A5DABD-1F47-4C0F-B6DC-3D2B13CF4AD5}"/>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7C6ED6F2-7B78-4476-A113-8887B5A412B2}"/>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82CED3BC-335E-4E00-B051-009BBBEA13AE}"/>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群馬県嬬恋村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9,174
8,947
337.58
9,105,482
8,827,415
11,002
4,690,882
6,223,067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人件費における類似団体平均値比較では</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ポイント下回って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、前年度と比較しても</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今後は会計年度任用職員の増加、再任用職員制度等による増加が見込まれることから、事務事業の見直しを行い職員数等の適正管理に努める。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6580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146050</xdr:rowOff>
    </xdr:from>
    <xdr:to>
      <xdr:col>24</xdr:col>
      <xdr:colOff>25400</xdr:colOff>
      <xdr:row>36</xdr:row>
      <xdr:rowOff>88900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468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146050</xdr:rowOff>
    </xdr:from>
    <xdr:to>
      <xdr:col>19</xdr:col>
      <xdr:colOff>187325</xdr:colOff>
      <xdr:row>36</xdr:row>
      <xdr:rowOff>119380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468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54610</xdr:rowOff>
    </xdr:from>
    <xdr:to>
      <xdr:col>15</xdr:col>
      <xdr:colOff>98425</xdr:colOff>
      <xdr:row>36</xdr:row>
      <xdr:rowOff>119380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5536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74947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54610</xdr:rowOff>
    </xdr:from>
    <xdr:to>
      <xdr:col>11</xdr:col>
      <xdr:colOff>9525</xdr:colOff>
      <xdr:row>35</xdr:row>
      <xdr:rowOff>85090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55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38100</xdr:rowOff>
    </xdr:from>
    <xdr:to>
      <xdr:col>24</xdr:col>
      <xdr:colOff>76200</xdr:colOff>
      <xdr:row>36</xdr:row>
      <xdr:rowOff>139700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54627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95250</xdr:rowOff>
    </xdr:from>
    <xdr:to>
      <xdr:col>20</xdr:col>
      <xdr:colOff>38100</xdr:colOff>
      <xdr:row>36</xdr:row>
      <xdr:rowOff>25400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35577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68580</xdr:rowOff>
    </xdr:from>
    <xdr:to>
      <xdr:col>15</xdr:col>
      <xdr:colOff>149225</xdr:colOff>
      <xdr:row>36</xdr:row>
      <xdr:rowOff>170180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3810</xdr:rowOff>
    </xdr:from>
    <xdr:to>
      <xdr:col>11</xdr:col>
      <xdr:colOff>60325</xdr:colOff>
      <xdr:row>35</xdr:row>
      <xdr:rowOff>105410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115587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34290</xdr:rowOff>
    </xdr:from>
    <xdr:to>
      <xdr:col>6</xdr:col>
      <xdr:colOff>171450</xdr:colOff>
      <xdr:row>35</xdr:row>
      <xdr:rowOff>135890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146067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物件費における類似団体平均値比較では、</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ポイント上回っており、前年度と比較しても、</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ポイント増加している。</a:t>
          </a:r>
          <a:endParaRPr lang="ja-JP" altLang="ja-JP" sz="1400">
            <a:effectLst/>
          </a:endParaRPr>
        </a:p>
        <a:p>
          <a:r>
            <a:rPr kumimoji="1" lang="ja-JP" altLang="ja-JP" sz="1100">
              <a:solidFill>
                <a:schemeClr val="dk1"/>
              </a:solidFill>
              <a:effectLst/>
              <a:latin typeface="+mn-lt"/>
              <a:ea typeface="+mn-ea"/>
              <a:cs typeface="+mn-cs"/>
            </a:rPr>
            <a:t>増加の要因は燃料費の高騰及びワクチン接種等の委託料の増加によるものである。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24130</xdr:rowOff>
    </xdr:from>
    <xdr:to>
      <xdr:col>82</xdr:col>
      <xdr:colOff>107950</xdr:colOff>
      <xdr:row>19</xdr:row>
      <xdr:rowOff>144145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5298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116222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37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144145</xdr:rowOff>
    </xdr:from>
    <xdr:to>
      <xdr:col>82</xdr:col>
      <xdr:colOff>196850</xdr:colOff>
      <xdr:row>19</xdr:row>
      <xdr:rowOff>144145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40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110507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24130</xdr:rowOff>
    </xdr:from>
    <xdr:to>
      <xdr:col>82</xdr:col>
      <xdr:colOff>196850</xdr:colOff>
      <xdr:row>13</xdr:row>
      <xdr:rowOff>24130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1270</xdr:rowOff>
    </xdr:from>
    <xdr:to>
      <xdr:col>82</xdr:col>
      <xdr:colOff>107950</xdr:colOff>
      <xdr:row>15</xdr:row>
      <xdr:rowOff>132715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573020"/>
          <a:ext cx="8382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12717</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41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161290</xdr:rowOff>
    </xdr:from>
    <xdr:to>
      <xdr:col>78</xdr:col>
      <xdr:colOff>69850</xdr:colOff>
      <xdr:row>15</xdr:row>
      <xdr:rowOff>1270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5615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116205</xdr:rowOff>
    </xdr:from>
    <xdr:to>
      <xdr:col>78</xdr:col>
      <xdr:colOff>120650</xdr:colOff>
      <xdr:row>15</xdr:row>
      <xdr:rowOff>46355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56532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28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161290</xdr:rowOff>
    </xdr:from>
    <xdr:to>
      <xdr:col>73</xdr:col>
      <xdr:colOff>180975</xdr:colOff>
      <xdr:row>15</xdr:row>
      <xdr:rowOff>115570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56159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36847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69850</xdr:rowOff>
    </xdr:from>
    <xdr:to>
      <xdr:col>69</xdr:col>
      <xdr:colOff>92075</xdr:colOff>
      <xdr:row>15</xdr:row>
      <xdr:rowOff>115570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641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76200</xdr:rowOff>
    </xdr:from>
    <xdr:to>
      <xdr:col>69</xdr:col>
      <xdr:colOff>142875</xdr:colOff>
      <xdr:row>16</xdr:row>
      <xdr:rowOff>6350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162577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73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59055</xdr:rowOff>
    </xdr:from>
    <xdr:to>
      <xdr:col>65</xdr:col>
      <xdr:colOff>53975</xdr:colOff>
      <xdr:row>15</xdr:row>
      <xdr:rowOff>160655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145432</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71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81915</xdr:rowOff>
    </xdr:from>
    <xdr:to>
      <xdr:col>82</xdr:col>
      <xdr:colOff>158750</xdr:colOff>
      <xdr:row>16</xdr:row>
      <xdr:rowOff>12065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65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53992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625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121920</xdr:rowOff>
    </xdr:from>
    <xdr:to>
      <xdr:col>78</xdr:col>
      <xdr:colOff>120650</xdr:colOff>
      <xdr:row>15</xdr:row>
      <xdr:rowOff>52070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36847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60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110490</xdr:rowOff>
    </xdr:from>
    <xdr:to>
      <xdr:col>74</xdr:col>
      <xdr:colOff>31750</xdr:colOff>
      <xdr:row>15</xdr:row>
      <xdr:rowOff>40640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51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50817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27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64770</xdr:rowOff>
    </xdr:from>
    <xdr:to>
      <xdr:col>69</xdr:col>
      <xdr:colOff>142875</xdr:colOff>
      <xdr:row>15</xdr:row>
      <xdr:rowOff>166370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19050</xdr:rowOff>
    </xdr:from>
    <xdr:to>
      <xdr:col>65</xdr:col>
      <xdr:colOff>53975</xdr:colOff>
      <xdr:row>15</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130827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扶助費における類似団体平均値比較では、</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ポイント下回っており、前年度と</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比較</a:t>
          </a:r>
          <a:r>
            <a:rPr kumimoji="1" lang="ja-JP" altLang="en-US" sz="1100">
              <a:solidFill>
                <a:schemeClr val="dk1"/>
              </a:solidFill>
              <a:effectLst/>
              <a:latin typeface="+mn-lt"/>
              <a:ea typeface="+mn-ea"/>
              <a:cs typeface="+mn-cs"/>
            </a:rPr>
            <a:t>で増減がなかった</a:t>
          </a:r>
          <a:r>
            <a:rPr kumimoji="1" lang="ja-JP" altLang="ja-JP" sz="1100">
              <a:solidFill>
                <a:schemeClr val="dk1"/>
              </a:solidFill>
              <a:effectLst/>
              <a:latin typeface="+mn-lt"/>
              <a:ea typeface="+mn-ea"/>
              <a:cs typeface="+mn-cs"/>
            </a:rPr>
            <a:t>。福祉関連経費や高齢化率を勘案すれば今後、数値が上昇する可能性があるため単独事業等の見直しや介護予防等の徹底に努める。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60</xdr:row>
      <xdr:rowOff>165100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04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12700</xdr:rowOff>
    </xdr:from>
    <xdr:to>
      <xdr:col>24</xdr:col>
      <xdr:colOff>25400</xdr:colOff>
      <xdr:row>53</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099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124477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8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12700</xdr:rowOff>
    </xdr:from>
    <xdr:to>
      <xdr:col>19</xdr:col>
      <xdr:colOff>187325</xdr:colOff>
      <xdr:row>53</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099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133350</xdr:rowOff>
    </xdr:from>
    <xdr:to>
      <xdr:col>20</xdr:col>
      <xdr:colOff>38100</xdr:colOff>
      <xdr:row>55</xdr:row>
      <xdr:rowOff>63500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48277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7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50800</xdr:rowOff>
    </xdr:from>
    <xdr:to>
      <xdr:col>15</xdr:col>
      <xdr:colOff>98425</xdr:colOff>
      <xdr:row>53</xdr:row>
      <xdr:rowOff>107950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137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0</xdr:rowOff>
    </xdr:from>
    <xdr:to>
      <xdr:col>15</xdr:col>
      <xdr:colOff>149225</xdr:colOff>
      <xdr:row>55</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86377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107950</xdr:rowOff>
    </xdr:from>
    <xdr:to>
      <xdr:col>11</xdr:col>
      <xdr:colOff>9525</xdr:colOff>
      <xdr:row>53</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194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162577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133350</xdr:rowOff>
    </xdr:from>
    <xdr:to>
      <xdr:col>24</xdr:col>
      <xdr:colOff>76200</xdr:colOff>
      <xdr:row>53</xdr:row>
      <xdr:rowOff>63500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41927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133350</xdr:rowOff>
    </xdr:from>
    <xdr:to>
      <xdr:col>20</xdr:col>
      <xdr:colOff>38100</xdr:colOff>
      <xdr:row>53</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73677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881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0</xdr:rowOff>
    </xdr:from>
    <xdr:to>
      <xdr:col>15</xdr:col>
      <xdr:colOff>149225</xdr:colOff>
      <xdr:row>53</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57150</xdr:rowOff>
    </xdr:from>
    <xdr:to>
      <xdr:col>11</xdr:col>
      <xdr:colOff>60325</xdr:colOff>
      <xdr:row>53</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168927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76200</xdr:rowOff>
    </xdr:from>
    <xdr:to>
      <xdr:col>6</xdr:col>
      <xdr:colOff>171450</xdr:colOff>
      <xdr:row>54</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その他における類似団体平均値比較では、</a:t>
          </a:r>
          <a:r>
            <a:rPr kumimoji="1" lang="en-US" altLang="ja-JP" sz="1100">
              <a:solidFill>
                <a:schemeClr val="dk1"/>
              </a:solidFill>
              <a:effectLst/>
              <a:latin typeface="+mn-lt"/>
              <a:ea typeface="+mn-ea"/>
              <a:cs typeface="+mn-cs"/>
            </a:rPr>
            <a:t>6.1</a:t>
          </a:r>
          <a:r>
            <a:rPr kumimoji="1" lang="ja-JP" altLang="ja-JP" sz="1100">
              <a:solidFill>
                <a:schemeClr val="dk1"/>
              </a:solidFill>
              <a:effectLst/>
              <a:latin typeface="+mn-lt"/>
              <a:ea typeface="+mn-ea"/>
              <a:cs typeface="+mn-cs"/>
            </a:rPr>
            <a:t>ポイント上回っており、前年度との比較では、増</a:t>
          </a:r>
          <a:r>
            <a:rPr kumimoji="1" lang="ja-JP" altLang="en-US" sz="1100">
              <a:solidFill>
                <a:schemeClr val="dk1"/>
              </a:solidFill>
              <a:effectLst/>
              <a:latin typeface="+mn-lt"/>
              <a:ea typeface="+mn-ea"/>
              <a:cs typeface="+mn-cs"/>
            </a:rPr>
            <a:t>減がなかった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その他の主なものは特別会計に対する繰出金となっている。</a:t>
          </a:r>
          <a:endParaRPr lang="ja-JP" altLang="ja-JP" sz="1400">
            <a:effectLst/>
          </a:endParaRPr>
        </a:p>
        <a:p>
          <a:r>
            <a:rPr kumimoji="1" lang="ja-JP" altLang="ja-JP" sz="1100">
              <a:solidFill>
                <a:schemeClr val="dk1"/>
              </a:solidFill>
              <a:effectLst/>
              <a:latin typeface="+mn-lt"/>
              <a:ea typeface="+mn-ea"/>
              <a:cs typeface="+mn-cs"/>
            </a:rPr>
            <a:t>社会情勢を見据えた施設の老朽化に対する整備等を精査すると共に社会保障費の増加を考慮し健全な財政運営に努め、法定基準外の操出金を抑制していく。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104140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271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76217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104140</xdr:rowOff>
    </xdr:from>
    <xdr:to>
      <xdr:col>82</xdr:col>
      <xdr:colOff>196850</xdr:colOff>
      <xdr:row>60</xdr:row>
      <xdr:rowOff>104140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111760</xdr:rowOff>
    </xdr:from>
    <xdr:to>
      <xdr:col>82</xdr:col>
      <xdr:colOff>107950</xdr:colOff>
      <xdr:row>58</xdr:row>
      <xdr:rowOff>111760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10055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127017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385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73660</xdr:rowOff>
    </xdr:from>
    <xdr:to>
      <xdr:col>78</xdr:col>
      <xdr:colOff>69850</xdr:colOff>
      <xdr:row>58</xdr:row>
      <xdr:rowOff>111760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100177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102870</xdr:rowOff>
    </xdr:from>
    <xdr:to>
      <xdr:col>78</xdr:col>
      <xdr:colOff>120650</xdr:colOff>
      <xdr:row>56</xdr:row>
      <xdr:rowOff>33020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43197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73660</xdr:rowOff>
    </xdr:from>
    <xdr:to>
      <xdr:col>73</xdr:col>
      <xdr:colOff>180975</xdr:colOff>
      <xdr:row>59</xdr:row>
      <xdr:rowOff>39370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100177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148590</xdr:rowOff>
    </xdr:from>
    <xdr:to>
      <xdr:col>74</xdr:col>
      <xdr:colOff>31750</xdr:colOff>
      <xdr:row>56</xdr:row>
      <xdr:rowOff>78740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88917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165100</xdr:rowOff>
    </xdr:from>
    <xdr:to>
      <xdr:col>69</xdr:col>
      <xdr:colOff>92075</xdr:colOff>
      <xdr:row>59</xdr:row>
      <xdr:rowOff>39370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10109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156210</xdr:rowOff>
    </xdr:from>
    <xdr:to>
      <xdr:col>69</xdr:col>
      <xdr:colOff>142875</xdr:colOff>
      <xdr:row>56</xdr:row>
      <xdr:rowOff>86360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96537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163830</xdr:rowOff>
    </xdr:from>
    <xdr:to>
      <xdr:col>65</xdr:col>
      <xdr:colOff>53975</xdr:colOff>
      <xdr:row>56</xdr:row>
      <xdr:rowOff>93980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104157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60960</xdr:rowOff>
    </xdr:from>
    <xdr:to>
      <xdr:col>82</xdr:col>
      <xdr:colOff>158750</xdr:colOff>
      <xdr:row>58</xdr:row>
      <xdr:rowOff>162560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33037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60960</xdr:rowOff>
    </xdr:from>
    <xdr:to>
      <xdr:col>78</xdr:col>
      <xdr:colOff>120650</xdr:colOff>
      <xdr:row>58</xdr:row>
      <xdr:rowOff>162560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147337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1009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22860</xdr:rowOff>
    </xdr:from>
    <xdr:to>
      <xdr:col>74</xdr:col>
      <xdr:colOff>31750</xdr:colOff>
      <xdr:row>58</xdr:row>
      <xdr:rowOff>124460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109237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160020</xdr:rowOff>
    </xdr:from>
    <xdr:to>
      <xdr:col>69</xdr:col>
      <xdr:colOff>142875</xdr:colOff>
      <xdr:row>59</xdr:row>
      <xdr:rowOff>90170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74947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1019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補助費等における類似団体平均値比較では、</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ポイント上回っているが前年度との比較では</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ポイント減少している。</a:t>
          </a:r>
          <a:endParaRPr lang="ja-JP" altLang="ja-JP" sz="1400">
            <a:effectLst/>
          </a:endParaRPr>
        </a:p>
        <a:p>
          <a:r>
            <a:rPr kumimoji="1" lang="ja-JP" altLang="ja-JP" sz="1100">
              <a:solidFill>
                <a:schemeClr val="dk1"/>
              </a:solidFill>
              <a:effectLst/>
              <a:latin typeface="+mn-lt"/>
              <a:ea typeface="+mn-ea"/>
              <a:cs typeface="+mn-cs"/>
            </a:rPr>
            <a:t>一部事務組合等への負担金が影響し経常収支比率を上げている。</a:t>
          </a:r>
          <a:endParaRPr lang="ja-JP" altLang="ja-JP" sz="1400">
            <a:effectLst/>
          </a:endParaRPr>
        </a:p>
        <a:p>
          <a:r>
            <a:rPr kumimoji="1" lang="ja-JP" altLang="ja-JP" sz="1100">
              <a:solidFill>
                <a:schemeClr val="dk1"/>
              </a:solidFill>
              <a:effectLst/>
              <a:latin typeface="+mn-lt"/>
              <a:ea typeface="+mn-ea"/>
              <a:cs typeface="+mn-cs"/>
            </a:rPr>
            <a:t>単独で行っている補助金等について定期的な見直しを行うとともに一部事務組合等に対する負担金についても適正化を進める</a:t>
          </a:r>
          <a:r>
            <a:rPr kumimoji="1" lang="ja-JP" altLang="en-US"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39</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9229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147574</xdr:rowOff>
    </xdr:from>
    <xdr:to>
      <xdr:col>82</xdr:col>
      <xdr:colOff>196850</xdr:colOff>
      <xdr:row>39</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xdr:rowOff>
    </xdr:from>
    <xdr:to>
      <xdr:col>82</xdr:col>
      <xdr:colOff>107950</xdr:colOff>
      <xdr:row>38</xdr:row>
      <xdr:rowOff>17272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5232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21861</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94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17272</xdr:rowOff>
    </xdr:from>
    <xdr:to>
      <xdr:col>78</xdr:col>
      <xdr:colOff>69850</xdr:colOff>
      <xdr:row>38</xdr:row>
      <xdr:rowOff>21844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5323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17272</xdr:rowOff>
    </xdr:from>
    <xdr:to>
      <xdr:col>73</xdr:col>
      <xdr:colOff>180975</xdr:colOff>
      <xdr:row>38</xdr:row>
      <xdr:rowOff>21844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5323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121683</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170434</xdr:rowOff>
    </xdr:from>
    <xdr:to>
      <xdr:col>69</xdr:col>
      <xdr:colOff>92075</xdr:colOff>
      <xdr:row>38</xdr:row>
      <xdr:rowOff>17272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5140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94251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128778</xdr:rowOff>
    </xdr:from>
    <xdr:to>
      <xdr:col>82</xdr:col>
      <xdr:colOff>158750</xdr:colOff>
      <xdr:row>38</xdr:row>
      <xdr:rowOff>58928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100855</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137922</xdr:rowOff>
    </xdr:from>
    <xdr:to>
      <xdr:col>78</xdr:col>
      <xdr:colOff>120650</xdr:colOff>
      <xdr:row>38</xdr:row>
      <xdr:rowOff>68072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52849</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142494</xdr:rowOff>
    </xdr:from>
    <xdr:to>
      <xdr:col>74</xdr:col>
      <xdr:colOff>31750</xdr:colOff>
      <xdr:row>38</xdr:row>
      <xdr:rowOff>72644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57421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137922</xdr:rowOff>
    </xdr:from>
    <xdr:to>
      <xdr:col>69</xdr:col>
      <xdr:colOff>142875</xdr:colOff>
      <xdr:row>38</xdr:row>
      <xdr:rowOff>68072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52849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119634</xdr:rowOff>
    </xdr:from>
    <xdr:to>
      <xdr:col>65</xdr:col>
      <xdr:colOff>53975</xdr:colOff>
      <xdr:row>38</xdr:row>
      <xdr:rowOff>49785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34561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公債費における類似団体平均値比較では</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ポイント下回っており、前年度と比較</a:t>
          </a:r>
          <a:r>
            <a:rPr kumimoji="1" lang="ja-JP" altLang="en-US" sz="1100">
              <a:solidFill>
                <a:schemeClr val="dk1"/>
              </a:solidFill>
              <a:effectLst/>
              <a:latin typeface="+mn-lt"/>
              <a:ea typeface="+mn-ea"/>
              <a:cs typeface="+mn-cs"/>
            </a:rPr>
            <a:t>すると</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近年、大型普通建設事業にかかる地方債の新規発行が増加しており、今後、さらに老朽化施設の更新等に対する地方債の発行が増加する可能性があるため、計画的に地方債の発行を行うよう努める。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1270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8889</xdr:rowOff>
    </xdr:from>
    <xdr:to>
      <xdr:col>24</xdr:col>
      <xdr:colOff>25400</xdr:colOff>
      <xdr:row>76</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03908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135907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6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163830</xdr:rowOff>
    </xdr:from>
    <xdr:to>
      <xdr:col>24</xdr:col>
      <xdr:colOff>76200</xdr:colOff>
      <xdr:row>77</xdr:row>
      <xdr:rowOff>93980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8889</xdr:rowOff>
    </xdr:from>
    <xdr:to>
      <xdr:col>19</xdr:col>
      <xdr:colOff>187325</xdr:colOff>
      <xdr:row>76</xdr:row>
      <xdr:rowOff>62230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03908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168911</xdr:rowOff>
    </xdr:from>
    <xdr:to>
      <xdr:col>15</xdr:col>
      <xdr:colOff>98425</xdr:colOff>
      <xdr:row>76</xdr:row>
      <xdr:rowOff>62230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02766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168911</xdr:rowOff>
    </xdr:from>
    <xdr:to>
      <xdr:col>11</xdr:col>
      <xdr:colOff>9525</xdr:colOff>
      <xdr:row>76</xdr:row>
      <xdr:rowOff>20320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0276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19050</xdr:rowOff>
    </xdr:from>
    <xdr:to>
      <xdr:col>24</xdr:col>
      <xdr:colOff>76200</xdr:colOff>
      <xdr:row>76</xdr:row>
      <xdr:rowOff>120650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35577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129540</xdr:rowOff>
    </xdr:from>
    <xdr:to>
      <xdr:col>20</xdr:col>
      <xdr:colOff>38100</xdr:colOff>
      <xdr:row>76</xdr:row>
      <xdr:rowOff>59689</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69867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757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11430</xdr:rowOff>
    </xdr:from>
    <xdr:to>
      <xdr:col>15</xdr:col>
      <xdr:colOff>149225</xdr:colOff>
      <xdr:row>76</xdr:row>
      <xdr:rowOff>113030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123207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118110</xdr:rowOff>
    </xdr:from>
    <xdr:to>
      <xdr:col>11</xdr:col>
      <xdr:colOff>60325</xdr:colOff>
      <xdr:row>76</xdr:row>
      <xdr:rowOff>48261</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58437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140970</xdr:rowOff>
    </xdr:from>
    <xdr:to>
      <xdr:col>6</xdr:col>
      <xdr:colOff>171450</xdr:colOff>
      <xdr:row>76</xdr:row>
      <xdr:rowOff>71120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81297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公債費以外における類似団体平均値比較では</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ポイント上回っている。今後は村債償還額の増加、少子高齢化による社会保障費の増加や公共施設の維持管理において計上経費の増加が見込まれることから、業務の効率化・適正化に取組、健全な財政運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146050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5334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138430</xdr:rowOff>
    </xdr:from>
    <xdr:to>
      <xdr:col>82</xdr:col>
      <xdr:colOff>107950</xdr:colOff>
      <xdr:row>78</xdr:row>
      <xdr:rowOff>104139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340080"/>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107966</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91439</xdr:rowOff>
    </xdr:from>
    <xdr:to>
      <xdr:col>82</xdr:col>
      <xdr:colOff>158750</xdr:colOff>
      <xdr:row>77</xdr:row>
      <xdr:rowOff>21589</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138430</xdr:rowOff>
    </xdr:from>
    <xdr:to>
      <xdr:col>78</xdr:col>
      <xdr:colOff>69850</xdr:colOff>
      <xdr:row>78</xdr:row>
      <xdr:rowOff>24130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3400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15239</xdr:rowOff>
    </xdr:from>
    <xdr:to>
      <xdr:col>78</xdr:col>
      <xdr:colOff>120650</xdr:colOff>
      <xdr:row>76</xdr:row>
      <xdr:rowOff>116839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127017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24130</xdr:rowOff>
    </xdr:from>
    <xdr:to>
      <xdr:col>73</xdr:col>
      <xdr:colOff>180975</xdr:colOff>
      <xdr:row>78</xdr:row>
      <xdr:rowOff>66039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3972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133350</xdr:rowOff>
    </xdr:from>
    <xdr:to>
      <xdr:col>74</xdr:col>
      <xdr:colOff>31750</xdr:colOff>
      <xdr:row>77</xdr:row>
      <xdr:rowOff>63500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73677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16511</xdr:rowOff>
    </xdr:from>
    <xdr:to>
      <xdr:col>69</xdr:col>
      <xdr:colOff>92075</xdr:colOff>
      <xdr:row>78</xdr:row>
      <xdr:rowOff>66039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38961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88916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53339</xdr:rowOff>
    </xdr:from>
    <xdr:to>
      <xdr:col>82</xdr:col>
      <xdr:colOff>158750</xdr:colOff>
      <xdr:row>78</xdr:row>
      <xdr:rowOff>154939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25416</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87630</xdr:rowOff>
    </xdr:from>
    <xdr:to>
      <xdr:col>78</xdr:col>
      <xdr:colOff>120650</xdr:colOff>
      <xdr:row>78</xdr:row>
      <xdr:rowOff>17780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2557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144780</xdr:rowOff>
    </xdr:from>
    <xdr:to>
      <xdr:col>74</xdr:col>
      <xdr:colOff>31750</xdr:colOff>
      <xdr:row>78</xdr:row>
      <xdr:rowOff>74930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59707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15239</xdr:rowOff>
    </xdr:from>
    <xdr:to>
      <xdr:col>69</xdr:col>
      <xdr:colOff>142875</xdr:colOff>
      <xdr:row>78</xdr:row>
      <xdr:rowOff>116839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101616</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137161</xdr:rowOff>
    </xdr:from>
    <xdr:to>
      <xdr:col>65</xdr:col>
      <xdr:colOff>53975</xdr:colOff>
      <xdr:row>78</xdr:row>
      <xdr:rowOff>67311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52088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群馬県嬬恋村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119779</xdr:rowOff>
    </xdr:from>
    <xdr:to>
      <xdr:col>29</xdr:col>
      <xdr:colOff>127000</xdr:colOff>
      <xdr:row>19</xdr:row>
      <xdr:rowOff>168718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96254"/>
          <a:ext cx="0" cy="10776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140795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45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168718</xdr:rowOff>
    </xdr:from>
    <xdr:to>
      <xdr:col>30</xdr:col>
      <xdr:colOff>25400</xdr:colOff>
      <xdr:row>19</xdr:row>
      <xdr:rowOff>168718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738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12</xdr:row>
      <xdr:rowOff>34706</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13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119779</xdr:rowOff>
    </xdr:from>
    <xdr:to>
      <xdr:col>30</xdr:col>
      <xdr:colOff>25400</xdr:colOff>
      <xdr:row>13</xdr:row>
      <xdr:rowOff>119779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96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86404</xdr:rowOff>
    </xdr:from>
    <xdr:to>
      <xdr:col>29</xdr:col>
      <xdr:colOff>127000</xdr:colOff>
      <xdr:row>18</xdr:row>
      <xdr:rowOff>99461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220129"/>
          <a:ext cx="647700" cy="13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47316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38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30789</xdr:rowOff>
    </xdr:from>
    <xdr:to>
      <xdr:col>29</xdr:col>
      <xdr:colOff>177800</xdr:colOff>
      <xdr:row>17</xdr:row>
      <xdr:rowOff>132389</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99461</xdr:rowOff>
    </xdr:from>
    <xdr:to>
      <xdr:col>26</xdr:col>
      <xdr:colOff>50800</xdr:colOff>
      <xdr:row>18</xdr:row>
      <xdr:rowOff>133066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233186"/>
          <a:ext cx="698500" cy="33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55355</xdr:rowOff>
    </xdr:from>
    <xdr:to>
      <xdr:col>26</xdr:col>
      <xdr:colOff>101600</xdr:colOff>
      <xdr:row>17</xdr:row>
      <xdr:rowOff>156955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167132</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86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133066</xdr:rowOff>
    </xdr:from>
    <xdr:to>
      <xdr:col>22</xdr:col>
      <xdr:colOff>114300</xdr:colOff>
      <xdr:row>18</xdr:row>
      <xdr:rowOff>165577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266791"/>
          <a:ext cx="698500" cy="32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81159</xdr:rowOff>
    </xdr:from>
    <xdr:to>
      <xdr:col>22</xdr:col>
      <xdr:colOff>165100</xdr:colOff>
      <xdr:row>18</xdr:row>
      <xdr:rowOff>11309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21486</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1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165577</xdr:rowOff>
    </xdr:from>
    <xdr:to>
      <xdr:col>18</xdr:col>
      <xdr:colOff>177800</xdr:colOff>
      <xdr:row>19</xdr:row>
      <xdr:rowOff>171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299302"/>
          <a:ext cx="698500" cy="6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102570</xdr:rowOff>
    </xdr:from>
    <xdr:to>
      <xdr:col>19</xdr:col>
      <xdr:colOff>38100</xdr:colOff>
      <xdr:row>18</xdr:row>
      <xdr:rowOff>32720</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42897</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33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110502</xdr:rowOff>
    </xdr:from>
    <xdr:to>
      <xdr:col>15</xdr:col>
      <xdr:colOff>101600</xdr:colOff>
      <xdr:row>18</xdr:row>
      <xdr:rowOff>40652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72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50829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4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35604</xdr:rowOff>
    </xdr:from>
    <xdr:to>
      <xdr:col>29</xdr:col>
      <xdr:colOff>177800</xdr:colOff>
      <xdr:row>18</xdr:row>
      <xdr:rowOff>137204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169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7681</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14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48661</xdr:rowOff>
    </xdr:from>
    <xdr:to>
      <xdr:col>26</xdr:col>
      <xdr:colOff>101600</xdr:colOff>
      <xdr:row>18</xdr:row>
      <xdr:rowOff>150261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82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135038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268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82266</xdr:rowOff>
    </xdr:from>
    <xdr:to>
      <xdr:col>22</xdr:col>
      <xdr:colOff>165100</xdr:colOff>
      <xdr:row>19</xdr:row>
      <xdr:rowOff>12416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215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168643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302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114777</xdr:rowOff>
    </xdr:from>
    <xdr:to>
      <xdr:col>19</xdr:col>
      <xdr:colOff>38100</xdr:colOff>
      <xdr:row>19</xdr:row>
      <xdr:rowOff>44927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48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29704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334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120821</xdr:rowOff>
    </xdr:from>
    <xdr:to>
      <xdr:col>15</xdr:col>
      <xdr:colOff>101600</xdr:colOff>
      <xdr:row>19</xdr:row>
      <xdr:rowOff>50971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54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35748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34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46598</xdr:rowOff>
    </xdr:from>
    <xdr:to>
      <xdr:col>29</xdr:col>
      <xdr:colOff>127000</xdr:colOff>
      <xdr:row>38</xdr:row>
      <xdr:rowOff>7507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71148"/>
          <a:ext cx="0" cy="15039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322484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4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7507</xdr:rowOff>
    </xdr:from>
    <xdr:to>
      <xdr:col>30</xdr:col>
      <xdr:colOff>25400</xdr:colOff>
      <xdr:row>38</xdr:row>
      <xdr:rowOff>7507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75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304425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1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46598</xdr:rowOff>
    </xdr:from>
    <xdr:to>
      <xdr:col>30</xdr:col>
      <xdr:colOff>25400</xdr:colOff>
      <xdr:row>33</xdr:row>
      <xdr:rowOff>46598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711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191008</xdr:rowOff>
    </xdr:from>
    <xdr:to>
      <xdr:col>29</xdr:col>
      <xdr:colOff>127000</xdr:colOff>
      <xdr:row>35</xdr:row>
      <xdr:rowOff>257041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801358"/>
          <a:ext cx="647700" cy="66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175785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861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152258</xdr:rowOff>
    </xdr:from>
    <xdr:to>
      <xdr:col>29</xdr:col>
      <xdr:colOff>177800</xdr:colOff>
      <xdr:row>35</xdr:row>
      <xdr:rowOff>253858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257041</xdr:rowOff>
    </xdr:from>
    <xdr:to>
      <xdr:col>26</xdr:col>
      <xdr:colOff>50800</xdr:colOff>
      <xdr:row>36</xdr:row>
      <xdr:rowOff>36752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867391"/>
          <a:ext cx="698500" cy="122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213736</xdr:rowOff>
    </xdr:from>
    <xdr:to>
      <xdr:col>26</xdr:col>
      <xdr:colOff>101600</xdr:colOff>
      <xdr:row>35</xdr:row>
      <xdr:rowOff>315336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300113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1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36752</xdr:rowOff>
    </xdr:from>
    <xdr:to>
      <xdr:col>22</xdr:col>
      <xdr:colOff>114300</xdr:colOff>
      <xdr:row>36</xdr:row>
      <xdr:rowOff>98196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990002"/>
          <a:ext cx="698500" cy="61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299510</xdr:rowOff>
    </xdr:from>
    <xdr:to>
      <xdr:col>22</xdr:col>
      <xdr:colOff>165100</xdr:colOff>
      <xdr:row>36</xdr:row>
      <xdr:rowOff>58210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68387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92645</xdr:rowOff>
    </xdr:from>
    <xdr:to>
      <xdr:col>18</xdr:col>
      <xdr:colOff>177800</xdr:colOff>
      <xdr:row>36</xdr:row>
      <xdr:rowOff>98196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045895"/>
          <a:ext cx="698500" cy="5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331105</xdr:rowOff>
    </xdr:from>
    <xdr:to>
      <xdr:col>19</xdr:col>
      <xdr:colOff>38100</xdr:colOff>
      <xdr:row>36</xdr:row>
      <xdr:rowOff>89805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99982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1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324165</xdr:rowOff>
    </xdr:from>
    <xdr:to>
      <xdr:col>15</xdr:col>
      <xdr:colOff>101600</xdr:colOff>
      <xdr:row>36</xdr:row>
      <xdr:rowOff>82865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93042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0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140208</xdr:rowOff>
    </xdr:from>
    <xdr:to>
      <xdr:col>29</xdr:col>
      <xdr:colOff>177800</xdr:colOff>
      <xdr:row>35</xdr:row>
      <xdr:rowOff>241808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50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328185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95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206241</xdr:rowOff>
    </xdr:from>
    <xdr:to>
      <xdr:col>26</xdr:col>
      <xdr:colOff>101600</xdr:colOff>
      <xdr:row>35</xdr:row>
      <xdr:rowOff>307841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16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318018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85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328852</xdr:rowOff>
    </xdr:from>
    <xdr:to>
      <xdr:col>22</xdr:col>
      <xdr:colOff>165100</xdr:colOff>
      <xdr:row>36</xdr:row>
      <xdr:rowOff>87552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39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72329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25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47396</xdr:rowOff>
    </xdr:from>
    <xdr:to>
      <xdr:col>19</xdr:col>
      <xdr:colOff>38100</xdr:colOff>
      <xdr:row>36</xdr:row>
      <xdr:rowOff>148996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00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133773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87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41845</xdr:rowOff>
    </xdr:from>
    <xdr:to>
      <xdr:col>15</xdr:col>
      <xdr:colOff>101600</xdr:colOff>
      <xdr:row>36</xdr:row>
      <xdr:rowOff>143445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95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128222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8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群馬県嬬恋村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9,174
8,947
337.58
9,105,482
8,827,415
11,002
4,690,882
6,223,067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50678</xdr:rowOff>
    </xdr:from>
    <xdr:to>
      <xdr:col>24</xdr:col>
      <xdr:colOff>62865</xdr:colOff>
      <xdr:row>38</xdr:row>
      <xdr:rowOff>115200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65628"/>
          <a:ext cx="1270" cy="12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119027</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3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115200</xdr:rowOff>
    </xdr:from>
    <xdr:to>
      <xdr:col>24</xdr:col>
      <xdr:colOff>152400</xdr:colOff>
      <xdr:row>38</xdr:row>
      <xdr:rowOff>115200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3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168805</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50678</xdr:rowOff>
    </xdr:from>
    <xdr:to>
      <xdr:col>24</xdr:col>
      <xdr:colOff>152400</xdr:colOff>
      <xdr:row>31</xdr:row>
      <xdr:rowOff>50678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6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46654</xdr:rowOff>
    </xdr:from>
    <xdr:to>
      <xdr:col>24</xdr:col>
      <xdr:colOff>63500</xdr:colOff>
      <xdr:row>37</xdr:row>
      <xdr:rowOff>56907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390304"/>
          <a:ext cx="838200" cy="1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128933</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59582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106056</xdr:rowOff>
    </xdr:from>
    <xdr:to>
      <xdr:col>24</xdr:col>
      <xdr:colOff>114300</xdr:colOff>
      <xdr:row>36</xdr:row>
      <xdr:rowOff>36206</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56907</xdr:rowOff>
    </xdr:from>
    <xdr:to>
      <xdr:col>19</xdr:col>
      <xdr:colOff>177800</xdr:colOff>
      <xdr:row>37</xdr:row>
      <xdr:rowOff>95786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400557"/>
          <a:ext cx="889000" cy="3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124504</xdr:rowOff>
    </xdr:from>
    <xdr:to>
      <xdr:col>20</xdr:col>
      <xdr:colOff>38100</xdr:colOff>
      <xdr:row>36</xdr:row>
      <xdr:rowOff>54654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71181</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590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95786</xdr:rowOff>
    </xdr:from>
    <xdr:to>
      <xdr:col>15</xdr:col>
      <xdr:colOff>50800</xdr:colOff>
      <xdr:row>38</xdr:row>
      <xdr:rowOff>27149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439436"/>
          <a:ext cx="889000" cy="10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168539</xdr:rowOff>
    </xdr:from>
    <xdr:to>
      <xdr:col>15</xdr:col>
      <xdr:colOff>101600</xdr:colOff>
      <xdr:row>36</xdr:row>
      <xdr:rowOff>98689</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115216</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594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27149</xdr:rowOff>
    </xdr:from>
    <xdr:to>
      <xdr:col>10</xdr:col>
      <xdr:colOff>114300</xdr:colOff>
      <xdr:row>38</xdr:row>
      <xdr:rowOff>27360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542249"/>
          <a:ext cx="889000" cy="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87694</xdr:rowOff>
    </xdr:from>
    <xdr:to>
      <xdr:col>10</xdr:col>
      <xdr:colOff>165100</xdr:colOff>
      <xdr:row>37</xdr:row>
      <xdr:rowOff>17844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34371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103433</xdr:rowOff>
    </xdr:from>
    <xdr:to>
      <xdr:col>6</xdr:col>
      <xdr:colOff>38100</xdr:colOff>
      <xdr:row>37</xdr:row>
      <xdr:rowOff>33583</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50110</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05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167304</xdr:rowOff>
    </xdr:from>
    <xdr:to>
      <xdr:col>24</xdr:col>
      <xdr:colOff>114300</xdr:colOff>
      <xdr:row>37</xdr:row>
      <xdr:rowOff>97454</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33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145731</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317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6107</xdr:rowOff>
    </xdr:from>
    <xdr:to>
      <xdr:col>20</xdr:col>
      <xdr:colOff>38100</xdr:colOff>
      <xdr:row>37</xdr:row>
      <xdr:rowOff>107707</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34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98834</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644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44986</xdr:rowOff>
    </xdr:from>
    <xdr:to>
      <xdr:col>15</xdr:col>
      <xdr:colOff>101600</xdr:colOff>
      <xdr:row>37</xdr:row>
      <xdr:rowOff>146586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38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137713</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6481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147799</xdr:rowOff>
    </xdr:from>
    <xdr:to>
      <xdr:col>10</xdr:col>
      <xdr:colOff>165100</xdr:colOff>
      <xdr:row>38</xdr:row>
      <xdr:rowOff>77949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49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69076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52111" y="658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148010</xdr:rowOff>
    </xdr:from>
    <xdr:to>
      <xdr:col>6</xdr:col>
      <xdr:colOff>38100</xdr:colOff>
      <xdr:row>38</xdr:row>
      <xdr:rowOff>78160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49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69287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63111" y="658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37705</xdr:rowOff>
    </xdr:from>
    <xdr:to>
      <xdr:col>24</xdr:col>
      <xdr:colOff>62865</xdr:colOff>
      <xdr:row>59</xdr:row>
      <xdr:rowOff>128250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81655"/>
          <a:ext cx="1270" cy="146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132077</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24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128250</xdr:rowOff>
    </xdr:from>
    <xdr:to>
      <xdr:col>24</xdr:col>
      <xdr:colOff>152400</xdr:colOff>
      <xdr:row>59</xdr:row>
      <xdr:rowOff>128250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24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155832</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5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37705</xdr:rowOff>
    </xdr:from>
    <xdr:to>
      <xdr:col>24</xdr:col>
      <xdr:colOff>152400</xdr:colOff>
      <xdr:row>51</xdr:row>
      <xdr:rowOff>37705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8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37300</xdr:rowOff>
    </xdr:from>
    <xdr:to>
      <xdr:col>24</xdr:col>
      <xdr:colOff>63500</xdr:colOff>
      <xdr:row>59</xdr:row>
      <xdr:rowOff>79725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10152850"/>
          <a:ext cx="838200" cy="4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5912</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78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154485</xdr:rowOff>
    </xdr:from>
    <xdr:to>
      <xdr:col>24</xdr:col>
      <xdr:colOff>114300</xdr:colOff>
      <xdr:row>58</xdr:row>
      <xdr:rowOff>84635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92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79725</xdr:rowOff>
    </xdr:from>
    <xdr:to>
      <xdr:col>19</xdr:col>
      <xdr:colOff>177800</xdr:colOff>
      <xdr:row>59</xdr:row>
      <xdr:rowOff>105717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10195275"/>
          <a:ext cx="889000" cy="2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2679</xdr:rowOff>
    </xdr:from>
    <xdr:to>
      <xdr:col>20</xdr:col>
      <xdr:colOff>38100</xdr:colOff>
      <xdr:row>58</xdr:row>
      <xdr:rowOff>104279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4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120806</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72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92112</xdr:rowOff>
    </xdr:from>
    <xdr:to>
      <xdr:col>15</xdr:col>
      <xdr:colOff>50800</xdr:colOff>
      <xdr:row>59</xdr:row>
      <xdr:rowOff>105717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10207662"/>
          <a:ext cx="889000" cy="1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46272</xdr:rowOff>
    </xdr:from>
    <xdr:to>
      <xdr:col>15</xdr:col>
      <xdr:colOff>101600</xdr:colOff>
      <xdr:row>58</xdr:row>
      <xdr:rowOff>147872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99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164399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765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92112</xdr:rowOff>
    </xdr:from>
    <xdr:to>
      <xdr:col>10</xdr:col>
      <xdr:colOff>114300</xdr:colOff>
      <xdr:row>59</xdr:row>
      <xdr:rowOff>123378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207662"/>
          <a:ext cx="889000" cy="3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53640</xdr:rowOff>
    </xdr:from>
    <xdr:to>
      <xdr:col>10</xdr:col>
      <xdr:colOff>165100</xdr:colOff>
      <xdr:row>58</xdr:row>
      <xdr:rowOff>155240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9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317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772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78492</xdr:rowOff>
    </xdr:from>
    <xdr:to>
      <xdr:col>6</xdr:col>
      <xdr:colOff>38100</xdr:colOff>
      <xdr:row>59</xdr:row>
      <xdr:rowOff>8642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2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25169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79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157950</xdr:rowOff>
    </xdr:from>
    <xdr:to>
      <xdr:col>24</xdr:col>
      <xdr:colOff>114300</xdr:colOff>
      <xdr:row>59</xdr:row>
      <xdr:rowOff>88100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1010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72877</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1001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28925</xdr:rowOff>
    </xdr:from>
    <xdr:to>
      <xdr:col>20</xdr:col>
      <xdr:colOff>38100</xdr:colOff>
      <xdr:row>59</xdr:row>
      <xdr:rowOff>130525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1014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121652</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1023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54917</xdr:rowOff>
    </xdr:from>
    <xdr:to>
      <xdr:col>15</xdr:col>
      <xdr:colOff>101600</xdr:colOff>
      <xdr:row>59</xdr:row>
      <xdr:rowOff>156517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1017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147644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26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41312</xdr:rowOff>
    </xdr:from>
    <xdr:to>
      <xdr:col>10</xdr:col>
      <xdr:colOff>165100</xdr:colOff>
      <xdr:row>59</xdr:row>
      <xdr:rowOff>142912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15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134039</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1024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72578</xdr:rowOff>
    </xdr:from>
    <xdr:to>
      <xdr:col>6</xdr:col>
      <xdr:colOff>38100</xdr:colOff>
      <xdr:row>60</xdr:row>
      <xdr:rowOff>2728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18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165305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28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57290</xdr:rowOff>
    </xdr:from>
    <xdr:to>
      <xdr:col>24</xdr:col>
      <xdr:colOff>62865</xdr:colOff>
      <xdr:row>79</xdr:row>
      <xdr:rowOff>43535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30240"/>
          <a:ext cx="1270" cy="1357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47362</xdr:rowOff>
    </xdr:from>
    <xdr:ext cx="313932"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43535</xdr:rowOff>
    </xdr:from>
    <xdr:to>
      <xdr:col>24</xdr:col>
      <xdr:colOff>152400</xdr:colOff>
      <xdr:row>79</xdr:row>
      <xdr:rowOff>43535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3967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0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57290</xdr:rowOff>
    </xdr:from>
    <xdr:to>
      <xdr:col>24</xdr:col>
      <xdr:colOff>152400</xdr:colOff>
      <xdr:row>71</xdr:row>
      <xdr:rowOff>57290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27933</xdr:rowOff>
    </xdr:from>
    <xdr:to>
      <xdr:col>24</xdr:col>
      <xdr:colOff>63500</xdr:colOff>
      <xdr:row>76</xdr:row>
      <xdr:rowOff>124479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058133"/>
          <a:ext cx="838200" cy="9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74928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05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96501</xdr:rowOff>
    </xdr:from>
    <xdr:to>
      <xdr:col>24</xdr:col>
      <xdr:colOff>114300</xdr:colOff>
      <xdr:row>77</xdr:row>
      <xdr:rowOff>26651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27933</xdr:rowOff>
    </xdr:from>
    <xdr:to>
      <xdr:col>19</xdr:col>
      <xdr:colOff>177800</xdr:colOff>
      <xdr:row>76</xdr:row>
      <xdr:rowOff>146214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058133"/>
          <a:ext cx="889000" cy="11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119362</xdr:rowOff>
    </xdr:from>
    <xdr:to>
      <xdr:col>20</xdr:col>
      <xdr:colOff>38100</xdr:colOff>
      <xdr:row>77</xdr:row>
      <xdr:rowOff>49512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40639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24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146214</xdr:rowOff>
    </xdr:from>
    <xdr:to>
      <xdr:col>15</xdr:col>
      <xdr:colOff>50800</xdr:colOff>
      <xdr:row>77</xdr:row>
      <xdr:rowOff>19095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176414"/>
          <a:ext cx="889000" cy="4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163461</xdr:rowOff>
    </xdr:from>
    <xdr:to>
      <xdr:col>15</xdr:col>
      <xdr:colOff>101600</xdr:colOff>
      <xdr:row>77</xdr:row>
      <xdr:rowOff>93611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84738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28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19095</xdr:rowOff>
    </xdr:from>
    <xdr:to>
      <xdr:col>10</xdr:col>
      <xdr:colOff>114300</xdr:colOff>
      <xdr:row>77</xdr:row>
      <xdr:rowOff>115239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220745"/>
          <a:ext cx="889000" cy="9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33426</xdr:rowOff>
    </xdr:from>
    <xdr:to>
      <xdr:col>10</xdr:col>
      <xdr:colOff>165100</xdr:colOff>
      <xdr:row>77</xdr:row>
      <xdr:rowOff>135026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126153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32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31998</xdr:rowOff>
    </xdr:from>
    <xdr:to>
      <xdr:col>6</xdr:col>
      <xdr:colOff>38100</xdr:colOff>
      <xdr:row>77</xdr:row>
      <xdr:rowOff>133598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3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150125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00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73679</xdr:rowOff>
    </xdr:from>
    <xdr:to>
      <xdr:col>24</xdr:col>
      <xdr:colOff>114300</xdr:colOff>
      <xdr:row>77</xdr:row>
      <xdr:rowOff>3829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10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96556</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95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148583</xdr:rowOff>
    </xdr:from>
    <xdr:to>
      <xdr:col>20</xdr:col>
      <xdr:colOff>38100</xdr:colOff>
      <xdr:row>76</xdr:row>
      <xdr:rowOff>78733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00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95261</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278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95414</xdr:rowOff>
    </xdr:from>
    <xdr:to>
      <xdr:col>15</xdr:col>
      <xdr:colOff>101600</xdr:colOff>
      <xdr:row>77</xdr:row>
      <xdr:rowOff>25564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12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42092</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290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139745</xdr:rowOff>
    </xdr:from>
    <xdr:to>
      <xdr:col>10</xdr:col>
      <xdr:colOff>165100</xdr:colOff>
      <xdr:row>77</xdr:row>
      <xdr:rowOff>69895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16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86421</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29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64439</xdr:rowOff>
    </xdr:from>
    <xdr:to>
      <xdr:col>6</xdr:col>
      <xdr:colOff>38100</xdr:colOff>
      <xdr:row>77</xdr:row>
      <xdr:rowOff>166039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157166</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35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11271</xdr:rowOff>
    </xdr:from>
    <xdr:to>
      <xdr:col>24</xdr:col>
      <xdr:colOff>62865</xdr:colOff>
      <xdr:row>98</xdr:row>
      <xdr:rowOff>28318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41771"/>
          <a:ext cx="1270" cy="1388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32145</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28318</xdr:rowOff>
    </xdr:from>
    <xdr:to>
      <xdr:col>24</xdr:col>
      <xdr:colOff>152400</xdr:colOff>
      <xdr:row>98</xdr:row>
      <xdr:rowOff>28318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30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129398</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1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11271</xdr:rowOff>
    </xdr:from>
    <xdr:to>
      <xdr:col>24</xdr:col>
      <xdr:colOff>152400</xdr:colOff>
      <xdr:row>90</xdr:row>
      <xdr:rowOff>11271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4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159121</xdr:rowOff>
    </xdr:from>
    <xdr:to>
      <xdr:col>24</xdr:col>
      <xdr:colOff>63500</xdr:colOff>
      <xdr:row>98</xdr:row>
      <xdr:rowOff>28318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618321"/>
          <a:ext cx="838200" cy="21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49141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65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26264</xdr:rowOff>
    </xdr:from>
    <xdr:to>
      <xdr:col>24</xdr:col>
      <xdr:colOff>114300</xdr:colOff>
      <xdr:row>95</xdr:row>
      <xdr:rowOff>127864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14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159121</xdr:rowOff>
    </xdr:from>
    <xdr:to>
      <xdr:col>19</xdr:col>
      <xdr:colOff>177800</xdr:colOff>
      <xdr:row>98</xdr:row>
      <xdr:rowOff>114162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618321"/>
          <a:ext cx="889000" cy="29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72299</xdr:rowOff>
    </xdr:from>
    <xdr:to>
      <xdr:col>20</xdr:col>
      <xdr:colOff>38100</xdr:colOff>
      <xdr:row>95</xdr:row>
      <xdr:rowOff>2449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18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18976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5963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114162</xdr:rowOff>
    </xdr:from>
    <xdr:to>
      <xdr:col>15</xdr:col>
      <xdr:colOff>50800</xdr:colOff>
      <xdr:row>98</xdr:row>
      <xdr:rowOff>118255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916262"/>
          <a:ext cx="889000" cy="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56646</xdr:rowOff>
    </xdr:from>
    <xdr:to>
      <xdr:col>15</xdr:col>
      <xdr:colOff>101600</xdr:colOff>
      <xdr:row>96</xdr:row>
      <xdr:rowOff>158246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1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3323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9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117407</xdr:rowOff>
    </xdr:from>
    <xdr:to>
      <xdr:col>10</xdr:col>
      <xdr:colOff>114300</xdr:colOff>
      <xdr:row>98</xdr:row>
      <xdr:rowOff>118255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6919507"/>
          <a:ext cx="889000" cy="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69720</xdr:rowOff>
    </xdr:from>
    <xdr:to>
      <xdr:col>10</xdr:col>
      <xdr:colOff>165100</xdr:colOff>
      <xdr:row>96</xdr:row>
      <xdr:rowOff>171320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16397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0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93058</xdr:rowOff>
    </xdr:from>
    <xdr:to>
      <xdr:col>6</xdr:col>
      <xdr:colOff>38100</xdr:colOff>
      <xdr:row>97</xdr:row>
      <xdr:rowOff>23208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5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39735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2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148968</xdr:rowOff>
    </xdr:from>
    <xdr:to>
      <xdr:col>24</xdr:col>
      <xdr:colOff>114300</xdr:colOff>
      <xdr:row>98</xdr:row>
      <xdr:rowOff>79118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77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63895</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69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108321</xdr:rowOff>
    </xdr:from>
    <xdr:to>
      <xdr:col>20</xdr:col>
      <xdr:colOff>38100</xdr:colOff>
      <xdr:row>97</xdr:row>
      <xdr:rowOff>38471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56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29598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66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63362</xdr:rowOff>
    </xdr:from>
    <xdr:to>
      <xdr:col>15</xdr:col>
      <xdr:colOff>101600</xdr:colOff>
      <xdr:row>98</xdr:row>
      <xdr:rowOff>164962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86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156089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95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67455</xdr:rowOff>
    </xdr:from>
    <xdr:to>
      <xdr:col>10</xdr:col>
      <xdr:colOff>165100</xdr:colOff>
      <xdr:row>98</xdr:row>
      <xdr:rowOff>169055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86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160182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96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66607</xdr:rowOff>
    </xdr:from>
    <xdr:to>
      <xdr:col>6</xdr:col>
      <xdr:colOff>38100</xdr:colOff>
      <xdr:row>98</xdr:row>
      <xdr:rowOff>168207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86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159334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96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56659</xdr:rowOff>
    </xdr:from>
    <xdr:to>
      <xdr:col>54</xdr:col>
      <xdr:colOff>189865</xdr:colOff>
      <xdr:row>38</xdr:row>
      <xdr:rowOff>170671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71609"/>
          <a:ext cx="1270" cy="1314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3048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8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170671</xdr:rowOff>
    </xdr:from>
    <xdr:to>
      <xdr:col>55</xdr:col>
      <xdr:colOff>88900</xdr:colOff>
      <xdr:row>38</xdr:row>
      <xdr:rowOff>170671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8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3336</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4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56659</xdr:rowOff>
    </xdr:from>
    <xdr:to>
      <xdr:col>55</xdr:col>
      <xdr:colOff>88900</xdr:colOff>
      <xdr:row>31</xdr:row>
      <xdr:rowOff>56659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7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57815</xdr:rowOff>
    </xdr:from>
    <xdr:to>
      <xdr:col>55</xdr:col>
      <xdr:colOff>0</xdr:colOff>
      <xdr:row>38</xdr:row>
      <xdr:rowOff>12799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401465"/>
          <a:ext cx="838200" cy="12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32933</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336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10056</xdr:rowOff>
    </xdr:from>
    <xdr:to>
      <xdr:col>55</xdr:col>
      <xdr:colOff>50800</xdr:colOff>
      <xdr:row>36</xdr:row>
      <xdr:rowOff>111656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8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78206</xdr:rowOff>
    </xdr:from>
    <xdr:to>
      <xdr:col>50</xdr:col>
      <xdr:colOff>114300</xdr:colOff>
      <xdr:row>38</xdr:row>
      <xdr:rowOff>12799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078956"/>
          <a:ext cx="889000" cy="44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87569</xdr:rowOff>
    </xdr:from>
    <xdr:to>
      <xdr:col>50</xdr:col>
      <xdr:colOff>165100</xdr:colOff>
      <xdr:row>37</xdr:row>
      <xdr:rowOff>17719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5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34246</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3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78206</xdr:rowOff>
    </xdr:from>
    <xdr:to>
      <xdr:col>45</xdr:col>
      <xdr:colOff>177800</xdr:colOff>
      <xdr:row>38</xdr:row>
      <xdr:rowOff>130273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078956"/>
          <a:ext cx="889000" cy="56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129019</xdr:rowOff>
    </xdr:from>
    <xdr:to>
      <xdr:col>46</xdr:col>
      <xdr:colOff>38100</xdr:colOff>
      <xdr:row>34</xdr:row>
      <xdr:rowOff>59169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7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75696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56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130273</xdr:rowOff>
    </xdr:from>
    <xdr:to>
      <xdr:col>41</xdr:col>
      <xdr:colOff>50800</xdr:colOff>
      <xdr:row>38</xdr:row>
      <xdr:rowOff>161769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645373"/>
          <a:ext cx="889000" cy="3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32038</xdr:rowOff>
    </xdr:from>
    <xdr:to>
      <xdr:col>41</xdr:col>
      <xdr:colOff>101600</xdr:colOff>
      <xdr:row>37</xdr:row>
      <xdr:rowOff>133638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7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150165</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15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46591</xdr:rowOff>
    </xdr:from>
    <xdr:to>
      <xdr:col>36</xdr:col>
      <xdr:colOff>165100</xdr:colOff>
      <xdr:row>37</xdr:row>
      <xdr:rowOff>148191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9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164718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165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7015</xdr:rowOff>
    </xdr:from>
    <xdr:to>
      <xdr:col>55</xdr:col>
      <xdr:colOff>50800</xdr:colOff>
      <xdr:row>37</xdr:row>
      <xdr:rowOff>108615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5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156892</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29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133450</xdr:rowOff>
    </xdr:from>
    <xdr:to>
      <xdr:col>50</xdr:col>
      <xdr:colOff>165100</xdr:colOff>
      <xdr:row>38</xdr:row>
      <xdr:rowOff>63599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771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54726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56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27406</xdr:rowOff>
    </xdr:from>
    <xdr:to>
      <xdr:col>46</xdr:col>
      <xdr:colOff>38100</xdr:colOff>
      <xdr:row>35</xdr:row>
      <xdr:rowOff>129006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02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120133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12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79473</xdr:rowOff>
    </xdr:from>
    <xdr:to>
      <xdr:col>41</xdr:col>
      <xdr:colOff>101600</xdr:colOff>
      <xdr:row>39</xdr:row>
      <xdr:rowOff>9623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9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750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687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110969</xdr:rowOff>
    </xdr:from>
    <xdr:to>
      <xdr:col>36</xdr:col>
      <xdr:colOff>165100</xdr:colOff>
      <xdr:row>39</xdr:row>
      <xdr:rowOff>41119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62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32246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71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130119</xdr:rowOff>
    </xdr:from>
    <xdr:to>
      <xdr:col>54</xdr:col>
      <xdr:colOff>189865</xdr:colOff>
      <xdr:row>58</xdr:row>
      <xdr:rowOff>75098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02619"/>
          <a:ext cx="1270" cy="131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78925</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75098</xdr:rowOff>
    </xdr:from>
    <xdr:to>
      <xdr:col>55</xdr:col>
      <xdr:colOff>88900</xdr:colOff>
      <xdr:row>58</xdr:row>
      <xdr:rowOff>75098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1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76796</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7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130119</xdr:rowOff>
    </xdr:from>
    <xdr:to>
      <xdr:col>55</xdr:col>
      <xdr:colOff>88900</xdr:colOff>
      <xdr:row>50</xdr:row>
      <xdr:rowOff>130119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4216</xdr:rowOff>
    </xdr:from>
    <xdr:to>
      <xdr:col>55</xdr:col>
      <xdr:colOff>0</xdr:colOff>
      <xdr:row>56</xdr:row>
      <xdr:rowOff>164005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605416"/>
          <a:ext cx="838200" cy="15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113602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43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135175</xdr:rowOff>
    </xdr:from>
    <xdr:to>
      <xdr:col>55</xdr:col>
      <xdr:colOff>50800</xdr:colOff>
      <xdr:row>56</xdr:row>
      <xdr:rowOff>65325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6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158921</xdr:rowOff>
    </xdr:from>
    <xdr:to>
      <xdr:col>50</xdr:col>
      <xdr:colOff>114300</xdr:colOff>
      <xdr:row>56</xdr:row>
      <xdr:rowOff>164005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760121"/>
          <a:ext cx="889000" cy="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153105</xdr:rowOff>
    </xdr:from>
    <xdr:to>
      <xdr:col>50</xdr:col>
      <xdr:colOff>165100</xdr:colOff>
      <xdr:row>56</xdr:row>
      <xdr:rowOff>83255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5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99782</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358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108050</xdr:rowOff>
    </xdr:from>
    <xdr:to>
      <xdr:col>45</xdr:col>
      <xdr:colOff>177800</xdr:colOff>
      <xdr:row>56</xdr:row>
      <xdr:rowOff>158921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709250"/>
          <a:ext cx="889000" cy="5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145607</xdr:rowOff>
    </xdr:from>
    <xdr:to>
      <xdr:col>46</xdr:col>
      <xdr:colOff>38100</xdr:colOff>
      <xdr:row>56</xdr:row>
      <xdr:rowOff>75757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57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92284</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35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54666</xdr:rowOff>
    </xdr:from>
    <xdr:to>
      <xdr:col>41</xdr:col>
      <xdr:colOff>50800</xdr:colOff>
      <xdr:row>56</xdr:row>
      <xdr:rowOff>108050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484416"/>
          <a:ext cx="889000" cy="22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168284</xdr:rowOff>
    </xdr:from>
    <xdr:to>
      <xdr:col>41</xdr:col>
      <xdr:colOff>101600</xdr:colOff>
      <xdr:row>56</xdr:row>
      <xdr:rowOff>98434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59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114961</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37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48902</xdr:rowOff>
    </xdr:from>
    <xdr:to>
      <xdr:col>36</xdr:col>
      <xdr:colOff>165100</xdr:colOff>
      <xdr:row>56</xdr:row>
      <xdr:rowOff>150502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141629</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4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124866</xdr:rowOff>
    </xdr:from>
    <xdr:to>
      <xdr:col>55</xdr:col>
      <xdr:colOff>50800</xdr:colOff>
      <xdr:row>56</xdr:row>
      <xdr:rowOff>55016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55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147743</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406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113205</xdr:rowOff>
    </xdr:from>
    <xdr:to>
      <xdr:col>50</xdr:col>
      <xdr:colOff>165100</xdr:colOff>
      <xdr:row>57</xdr:row>
      <xdr:rowOff>43355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71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34482</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807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108121</xdr:rowOff>
    </xdr:from>
    <xdr:to>
      <xdr:col>46</xdr:col>
      <xdr:colOff>38100</xdr:colOff>
      <xdr:row>57</xdr:row>
      <xdr:rowOff>38271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29398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80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57250</xdr:rowOff>
    </xdr:from>
    <xdr:to>
      <xdr:col>41</xdr:col>
      <xdr:colOff>101600</xdr:colOff>
      <xdr:row>56</xdr:row>
      <xdr:rowOff>158850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6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149977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751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3866</xdr:rowOff>
    </xdr:from>
    <xdr:to>
      <xdr:col>36</xdr:col>
      <xdr:colOff>165100</xdr:colOff>
      <xdr:row>55</xdr:row>
      <xdr:rowOff>105466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4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121993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208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1938</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03438"/>
          <a:ext cx="1270" cy="158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120065</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77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1938</xdr:rowOff>
    </xdr:from>
    <xdr:to>
      <xdr:col>55</xdr:col>
      <xdr:colOff>88900</xdr:colOff>
      <xdr:row>70</xdr:row>
      <xdr:rowOff>1938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0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112260</xdr:rowOff>
    </xdr:from>
    <xdr:to>
      <xdr:col>55</xdr:col>
      <xdr:colOff>0</xdr:colOff>
      <xdr:row>79</xdr:row>
      <xdr:rowOff>5054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485360"/>
          <a:ext cx="838200" cy="6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139513</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169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116636</xdr:rowOff>
    </xdr:from>
    <xdr:to>
      <xdr:col>55</xdr:col>
      <xdr:colOff>50800</xdr:colOff>
      <xdr:row>78</xdr:row>
      <xdr:rowOff>46786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108130</xdr:rowOff>
    </xdr:from>
    <xdr:to>
      <xdr:col>50</xdr:col>
      <xdr:colOff>114300</xdr:colOff>
      <xdr:row>79</xdr:row>
      <xdr:rowOff>5054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481230"/>
          <a:ext cx="889000" cy="6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159488</xdr:rowOff>
    </xdr:from>
    <xdr:to>
      <xdr:col>50</xdr:col>
      <xdr:colOff>165100</xdr:colOff>
      <xdr:row>78</xdr:row>
      <xdr:rowOff>89638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106165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13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104873</xdr:rowOff>
    </xdr:from>
    <xdr:to>
      <xdr:col>45</xdr:col>
      <xdr:colOff>177800</xdr:colOff>
      <xdr:row>78</xdr:row>
      <xdr:rowOff>108130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77973"/>
          <a:ext cx="889000" cy="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159987</xdr:rowOff>
    </xdr:from>
    <xdr:to>
      <xdr:col>46</xdr:col>
      <xdr:colOff>38100</xdr:colOff>
      <xdr:row>78</xdr:row>
      <xdr:rowOff>90137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6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106664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13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32654</xdr:rowOff>
    </xdr:from>
    <xdr:to>
      <xdr:col>41</xdr:col>
      <xdr:colOff>50800</xdr:colOff>
      <xdr:row>78</xdr:row>
      <xdr:rowOff>104873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05754"/>
          <a:ext cx="889000" cy="7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170701</xdr:rowOff>
    </xdr:from>
    <xdr:to>
      <xdr:col>41</xdr:col>
      <xdr:colOff>101600</xdr:colOff>
      <xdr:row>78</xdr:row>
      <xdr:rowOff>100851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7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117378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4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14308</xdr:rowOff>
    </xdr:from>
    <xdr:to>
      <xdr:col>36</xdr:col>
      <xdr:colOff>165100</xdr:colOff>
      <xdr:row>78</xdr:row>
      <xdr:rowOff>115908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8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107035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48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61460</xdr:rowOff>
    </xdr:from>
    <xdr:to>
      <xdr:col>55</xdr:col>
      <xdr:colOff>50800</xdr:colOff>
      <xdr:row>78</xdr:row>
      <xdr:rowOff>163060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3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147837</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34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125704</xdr:rowOff>
    </xdr:from>
    <xdr:to>
      <xdr:col>50</xdr:col>
      <xdr:colOff>165100</xdr:colOff>
      <xdr:row>79</xdr:row>
      <xdr:rowOff>55854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9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46981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9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57330</xdr:rowOff>
    </xdr:from>
    <xdr:to>
      <xdr:col>46</xdr:col>
      <xdr:colOff>38100</xdr:colOff>
      <xdr:row>78</xdr:row>
      <xdr:rowOff>158930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3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150057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2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54073</xdr:rowOff>
    </xdr:from>
    <xdr:to>
      <xdr:col>41</xdr:col>
      <xdr:colOff>101600</xdr:colOff>
      <xdr:row>78</xdr:row>
      <xdr:rowOff>155673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2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146800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1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153304</xdr:rowOff>
    </xdr:from>
    <xdr:to>
      <xdr:col>36</xdr:col>
      <xdr:colOff>165100</xdr:colOff>
      <xdr:row>78</xdr:row>
      <xdr:rowOff>83454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5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99981</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13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131669</xdr:rowOff>
    </xdr:from>
    <xdr:to>
      <xdr:col>54</xdr:col>
      <xdr:colOff>189865</xdr:colOff>
      <xdr:row>98</xdr:row>
      <xdr:rowOff>123417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733619"/>
          <a:ext cx="1270" cy="1191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127244</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2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123417</xdr:rowOff>
    </xdr:from>
    <xdr:to>
      <xdr:col>55</xdr:col>
      <xdr:colOff>88900</xdr:colOff>
      <xdr:row>98</xdr:row>
      <xdr:rowOff>123417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2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78346</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508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131669</xdr:rowOff>
    </xdr:from>
    <xdr:to>
      <xdr:col>55</xdr:col>
      <xdr:colOff>88900</xdr:colOff>
      <xdr:row>91</xdr:row>
      <xdr:rowOff>131669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73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92425</xdr:rowOff>
    </xdr:from>
    <xdr:to>
      <xdr:col>55</xdr:col>
      <xdr:colOff>0</xdr:colOff>
      <xdr:row>97</xdr:row>
      <xdr:rowOff>52398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551625"/>
          <a:ext cx="838200" cy="13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154463</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13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4586</xdr:rowOff>
    </xdr:from>
    <xdr:to>
      <xdr:col>55</xdr:col>
      <xdr:colOff>50800</xdr:colOff>
      <xdr:row>97</xdr:row>
      <xdr:rowOff>106186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63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52398</xdr:rowOff>
    </xdr:from>
    <xdr:to>
      <xdr:col>50</xdr:col>
      <xdr:colOff>114300</xdr:colOff>
      <xdr:row>97</xdr:row>
      <xdr:rowOff>78102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683048"/>
          <a:ext cx="889000" cy="2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16731</xdr:rowOff>
    </xdr:from>
    <xdr:to>
      <xdr:col>50</xdr:col>
      <xdr:colOff>165100</xdr:colOff>
      <xdr:row>97</xdr:row>
      <xdr:rowOff>118331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109458</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740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26893</xdr:rowOff>
    </xdr:from>
    <xdr:to>
      <xdr:col>45</xdr:col>
      <xdr:colOff>177800</xdr:colOff>
      <xdr:row>97</xdr:row>
      <xdr:rowOff>78102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657543"/>
          <a:ext cx="889000" cy="5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149033</xdr:rowOff>
    </xdr:from>
    <xdr:to>
      <xdr:col>46</xdr:col>
      <xdr:colOff>38100</xdr:colOff>
      <xdr:row>97</xdr:row>
      <xdr:rowOff>79183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95710</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38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17841</xdr:rowOff>
    </xdr:from>
    <xdr:to>
      <xdr:col>41</xdr:col>
      <xdr:colOff>50800</xdr:colOff>
      <xdr:row>97</xdr:row>
      <xdr:rowOff>26893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477041"/>
          <a:ext cx="889000" cy="18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2645</xdr:rowOff>
    </xdr:from>
    <xdr:to>
      <xdr:col>41</xdr:col>
      <xdr:colOff>101600</xdr:colOff>
      <xdr:row>97</xdr:row>
      <xdr:rowOff>104245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95372</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726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34717</xdr:rowOff>
    </xdr:from>
    <xdr:to>
      <xdr:col>36</xdr:col>
      <xdr:colOff>165100</xdr:colOff>
      <xdr:row>97</xdr:row>
      <xdr:rowOff>136317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127444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75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41625</xdr:rowOff>
    </xdr:from>
    <xdr:to>
      <xdr:col>55</xdr:col>
      <xdr:colOff>50800</xdr:colOff>
      <xdr:row>96</xdr:row>
      <xdr:rowOff>143225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50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64502</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352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1598</xdr:rowOff>
    </xdr:from>
    <xdr:to>
      <xdr:col>50</xdr:col>
      <xdr:colOff>165100</xdr:colOff>
      <xdr:row>97</xdr:row>
      <xdr:rowOff>103198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63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119725</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6407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27302</xdr:rowOff>
    </xdr:from>
    <xdr:to>
      <xdr:col>46</xdr:col>
      <xdr:colOff>38100</xdr:colOff>
      <xdr:row>97</xdr:row>
      <xdr:rowOff>128902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6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120029</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675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147543</xdr:rowOff>
    </xdr:from>
    <xdr:to>
      <xdr:col>41</xdr:col>
      <xdr:colOff>101600</xdr:colOff>
      <xdr:row>97</xdr:row>
      <xdr:rowOff>77693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60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94220</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6381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138491</xdr:rowOff>
    </xdr:from>
    <xdr:to>
      <xdr:col>36</xdr:col>
      <xdr:colOff>165100</xdr:colOff>
      <xdr:row>96</xdr:row>
      <xdr:rowOff>68641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42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85168</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620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137757</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795607"/>
          <a:ext cx="1269" cy="935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84434</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57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137757</xdr:rowOff>
    </xdr:from>
    <xdr:to>
      <xdr:col>86</xdr:col>
      <xdr:colOff>25400</xdr:colOff>
      <xdr:row>33</xdr:row>
      <xdr:rowOff>137757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79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57793</xdr:rowOff>
    </xdr:from>
    <xdr:to>
      <xdr:col>85</xdr:col>
      <xdr:colOff>127000</xdr:colOff>
      <xdr:row>36</xdr:row>
      <xdr:rowOff>53533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5544193"/>
          <a:ext cx="838200" cy="68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32115</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47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53688</xdr:rowOff>
    </xdr:from>
    <xdr:to>
      <xdr:col>85</xdr:col>
      <xdr:colOff>177800</xdr:colOff>
      <xdr:row>38</xdr:row>
      <xdr:rowOff>155288</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112382</xdr:rowOff>
    </xdr:from>
    <xdr:to>
      <xdr:col>81</xdr:col>
      <xdr:colOff>50800</xdr:colOff>
      <xdr:row>32</xdr:row>
      <xdr:rowOff>57793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5427332"/>
          <a:ext cx="889000" cy="11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61125</xdr:rowOff>
    </xdr:from>
    <xdr:to>
      <xdr:col>81</xdr:col>
      <xdr:colOff>101600</xdr:colOff>
      <xdr:row>38</xdr:row>
      <xdr:rowOff>162725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153852</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66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112382</xdr:rowOff>
    </xdr:from>
    <xdr:to>
      <xdr:col>76</xdr:col>
      <xdr:colOff>114300</xdr:colOff>
      <xdr:row>36</xdr:row>
      <xdr:rowOff>94201</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5427332"/>
          <a:ext cx="889000" cy="83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24892</xdr:rowOff>
    </xdr:from>
    <xdr:to>
      <xdr:col>76</xdr:col>
      <xdr:colOff>165100</xdr:colOff>
      <xdr:row>38</xdr:row>
      <xdr:rowOff>126492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117619</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6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94201</xdr:rowOff>
    </xdr:from>
    <xdr:to>
      <xdr:col>71</xdr:col>
      <xdr:colOff>177800</xdr:colOff>
      <xdr:row>38</xdr:row>
      <xdr:rowOff>160069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266401"/>
          <a:ext cx="889000" cy="40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39431</xdr:rowOff>
    </xdr:from>
    <xdr:to>
      <xdr:col>72</xdr:col>
      <xdr:colOff>38100</xdr:colOff>
      <xdr:row>38</xdr:row>
      <xdr:rowOff>141031</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5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132158</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64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43957</xdr:rowOff>
    </xdr:from>
    <xdr:to>
      <xdr:col>67</xdr:col>
      <xdr:colOff>101600</xdr:colOff>
      <xdr:row>38</xdr:row>
      <xdr:rowOff>145557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5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162084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33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2733</xdr:rowOff>
    </xdr:from>
    <xdr:to>
      <xdr:col>85</xdr:col>
      <xdr:colOff>177800</xdr:colOff>
      <xdr:row>36</xdr:row>
      <xdr:rowOff>104333</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17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25610</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02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6993</xdr:rowOff>
    </xdr:from>
    <xdr:to>
      <xdr:col>81</xdr:col>
      <xdr:colOff>101600</xdr:colOff>
      <xdr:row>32</xdr:row>
      <xdr:rowOff>108593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549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30</xdr:row>
      <xdr:rowOff>125120</xdr:rowOff>
    </xdr:from>
    <xdr:ext cx="59901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181795" y="5268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61582</xdr:rowOff>
    </xdr:from>
    <xdr:to>
      <xdr:col>76</xdr:col>
      <xdr:colOff>165100</xdr:colOff>
      <xdr:row>31</xdr:row>
      <xdr:rowOff>163182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537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30</xdr:row>
      <xdr:rowOff>8259</xdr:rowOff>
    </xdr:from>
    <xdr:ext cx="59901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292795" y="515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43401</xdr:rowOff>
    </xdr:from>
    <xdr:to>
      <xdr:col>72</xdr:col>
      <xdr:colOff>38100</xdr:colOff>
      <xdr:row>36</xdr:row>
      <xdr:rowOff>145001</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21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161528</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599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109269</xdr:rowOff>
    </xdr:from>
    <xdr:to>
      <xdr:col>67</xdr:col>
      <xdr:colOff>101600</xdr:colOff>
      <xdr:row>39</xdr:row>
      <xdr:rowOff>39419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2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30546</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717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69850</xdr:rowOff>
    </xdr:from>
    <xdr:to>
      <xdr:col>76</xdr:col>
      <xdr:colOff>165100</xdr:colOff>
      <xdr:row>54</xdr:row>
      <xdr:rowOff>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15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52</xdr:row>
      <xdr:rowOff>16527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893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123378</xdr:rowOff>
    </xdr:from>
    <xdr:to>
      <xdr:col>85</xdr:col>
      <xdr:colOff>126364</xdr:colOff>
      <xdr:row>79</xdr:row>
      <xdr:rowOff>41551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296328"/>
          <a:ext cx="1269" cy="128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45378</xdr:rowOff>
    </xdr:from>
    <xdr:ext cx="378565"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89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41551</xdr:rowOff>
    </xdr:from>
    <xdr:to>
      <xdr:col>86</xdr:col>
      <xdr:colOff>25400</xdr:colOff>
      <xdr:row>79</xdr:row>
      <xdr:rowOff>41551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86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70055</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07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123378</xdr:rowOff>
    </xdr:from>
    <xdr:to>
      <xdr:col>86</xdr:col>
      <xdr:colOff>25400</xdr:colOff>
      <xdr:row>71</xdr:row>
      <xdr:rowOff>123378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29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79620</xdr:rowOff>
    </xdr:from>
    <xdr:to>
      <xdr:col>85</xdr:col>
      <xdr:colOff>127000</xdr:colOff>
      <xdr:row>77</xdr:row>
      <xdr:rowOff>94608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281270"/>
          <a:ext cx="838200" cy="1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35326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894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12449</xdr:rowOff>
    </xdr:from>
    <xdr:to>
      <xdr:col>85</xdr:col>
      <xdr:colOff>177800</xdr:colOff>
      <xdr:row>76</xdr:row>
      <xdr:rowOff>114049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94608</xdr:rowOff>
    </xdr:from>
    <xdr:to>
      <xdr:col>81</xdr:col>
      <xdr:colOff>50800</xdr:colOff>
      <xdr:row>77</xdr:row>
      <xdr:rowOff>105727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296258"/>
          <a:ext cx="889000" cy="1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54702</xdr:rowOff>
    </xdr:from>
    <xdr:to>
      <xdr:col>81</xdr:col>
      <xdr:colOff>101600</xdr:colOff>
      <xdr:row>76</xdr:row>
      <xdr:rowOff>156302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1378</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286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105727</xdr:rowOff>
    </xdr:from>
    <xdr:to>
      <xdr:col>76</xdr:col>
      <xdr:colOff>114300</xdr:colOff>
      <xdr:row>77</xdr:row>
      <xdr:rowOff>139802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307377"/>
          <a:ext cx="889000" cy="3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84519</xdr:rowOff>
    </xdr:from>
    <xdr:to>
      <xdr:col>76</xdr:col>
      <xdr:colOff>165100</xdr:colOff>
      <xdr:row>77</xdr:row>
      <xdr:rowOff>14669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31196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288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132922</xdr:rowOff>
    </xdr:from>
    <xdr:to>
      <xdr:col>71</xdr:col>
      <xdr:colOff>177800</xdr:colOff>
      <xdr:row>77</xdr:row>
      <xdr:rowOff>139802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334572"/>
          <a:ext cx="889000" cy="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83348</xdr:rowOff>
    </xdr:from>
    <xdr:to>
      <xdr:col>72</xdr:col>
      <xdr:colOff>38100</xdr:colOff>
      <xdr:row>77</xdr:row>
      <xdr:rowOff>13498</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30026</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288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77519</xdr:rowOff>
    </xdr:from>
    <xdr:to>
      <xdr:col>67</xdr:col>
      <xdr:colOff>101600</xdr:colOff>
      <xdr:row>77</xdr:row>
      <xdr:rowOff>7669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10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24196</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288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28820</xdr:rowOff>
    </xdr:from>
    <xdr:to>
      <xdr:col>85</xdr:col>
      <xdr:colOff>177800</xdr:colOff>
      <xdr:row>77</xdr:row>
      <xdr:rowOff>130420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2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7247</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20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43808</xdr:rowOff>
    </xdr:from>
    <xdr:to>
      <xdr:col>81</xdr:col>
      <xdr:colOff>101600</xdr:colOff>
      <xdr:row>77</xdr:row>
      <xdr:rowOff>145408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24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136535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33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54927</xdr:rowOff>
    </xdr:from>
    <xdr:to>
      <xdr:col>76</xdr:col>
      <xdr:colOff>165100</xdr:colOff>
      <xdr:row>77</xdr:row>
      <xdr:rowOff>156527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25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147654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34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89002</xdr:rowOff>
    </xdr:from>
    <xdr:to>
      <xdr:col>72</xdr:col>
      <xdr:colOff>38100</xdr:colOff>
      <xdr:row>78</xdr:row>
      <xdr:rowOff>19152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29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10279</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3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82122</xdr:rowOff>
    </xdr:from>
    <xdr:to>
      <xdr:col>67</xdr:col>
      <xdr:colOff>101600</xdr:colOff>
      <xdr:row>78</xdr:row>
      <xdr:rowOff>12272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28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3399</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37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58925</xdr:rowOff>
    </xdr:from>
    <xdr:to>
      <xdr:col>85</xdr:col>
      <xdr:colOff>126364</xdr:colOff>
      <xdr:row>99</xdr:row>
      <xdr:rowOff>88353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60875"/>
          <a:ext cx="1269" cy="140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92180</xdr:rowOff>
    </xdr:from>
    <xdr:ext cx="469744"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6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88353</xdr:rowOff>
    </xdr:from>
    <xdr:to>
      <xdr:col>86</xdr:col>
      <xdr:colOff>25400</xdr:colOff>
      <xdr:row>99</xdr:row>
      <xdr:rowOff>88353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61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5602</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3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58925</xdr:rowOff>
    </xdr:from>
    <xdr:to>
      <xdr:col>86</xdr:col>
      <xdr:colOff>25400</xdr:colOff>
      <xdr:row>91</xdr:row>
      <xdr:rowOff>58925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6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133156</xdr:rowOff>
    </xdr:from>
    <xdr:to>
      <xdr:col>85</xdr:col>
      <xdr:colOff>127000</xdr:colOff>
      <xdr:row>99</xdr:row>
      <xdr:rowOff>67870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935256"/>
          <a:ext cx="838200" cy="10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158993</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18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136116</xdr:rowOff>
    </xdr:from>
    <xdr:to>
      <xdr:col>85</xdr:col>
      <xdr:colOff>177800</xdr:colOff>
      <xdr:row>98</xdr:row>
      <xdr:rowOff>66266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6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110736</xdr:rowOff>
    </xdr:from>
    <xdr:to>
      <xdr:col>81</xdr:col>
      <xdr:colOff>50800</xdr:colOff>
      <xdr:row>99</xdr:row>
      <xdr:rowOff>67870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912836"/>
          <a:ext cx="889000" cy="12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15477</xdr:rowOff>
    </xdr:from>
    <xdr:to>
      <xdr:col>81</xdr:col>
      <xdr:colOff>101600</xdr:colOff>
      <xdr:row>97</xdr:row>
      <xdr:rowOff>117077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64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133604</xdr:rowOff>
    </xdr:from>
    <xdr:ext cx="59901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181795" y="1642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110736</xdr:rowOff>
    </xdr:from>
    <xdr:to>
      <xdr:col>76</xdr:col>
      <xdr:colOff>114300</xdr:colOff>
      <xdr:row>99</xdr:row>
      <xdr:rowOff>346</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912836"/>
          <a:ext cx="889000" cy="6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141700</xdr:rowOff>
    </xdr:from>
    <xdr:to>
      <xdr:col>76</xdr:col>
      <xdr:colOff>165100</xdr:colOff>
      <xdr:row>98</xdr:row>
      <xdr:rowOff>71850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7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88377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4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346</xdr:rowOff>
    </xdr:from>
    <xdr:to>
      <xdr:col>71</xdr:col>
      <xdr:colOff>177800</xdr:colOff>
      <xdr:row>99</xdr:row>
      <xdr:rowOff>20858</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973896"/>
          <a:ext cx="889000" cy="2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48369</xdr:rowOff>
    </xdr:from>
    <xdr:to>
      <xdr:col>72</xdr:col>
      <xdr:colOff>38100</xdr:colOff>
      <xdr:row>98</xdr:row>
      <xdr:rowOff>149969</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5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166496</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62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66207</xdr:rowOff>
    </xdr:from>
    <xdr:to>
      <xdr:col>67</xdr:col>
      <xdr:colOff>101600</xdr:colOff>
      <xdr:row>98</xdr:row>
      <xdr:rowOff>167807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6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12884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64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82356</xdr:rowOff>
    </xdr:from>
    <xdr:to>
      <xdr:col>85</xdr:col>
      <xdr:colOff>177800</xdr:colOff>
      <xdr:row>99</xdr:row>
      <xdr:rowOff>12506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8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168733</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9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17070</xdr:rowOff>
    </xdr:from>
    <xdr:to>
      <xdr:col>81</xdr:col>
      <xdr:colOff>101600</xdr:colOff>
      <xdr:row>99</xdr:row>
      <xdr:rowOff>118670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99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109797</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46428" y="1708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59936</xdr:rowOff>
    </xdr:from>
    <xdr:to>
      <xdr:col>76</xdr:col>
      <xdr:colOff>165100</xdr:colOff>
      <xdr:row>98</xdr:row>
      <xdr:rowOff>161536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6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152663</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95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120996</xdr:rowOff>
    </xdr:from>
    <xdr:to>
      <xdr:col>72</xdr:col>
      <xdr:colOff>38100</xdr:colOff>
      <xdr:row>99</xdr:row>
      <xdr:rowOff>51146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92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42273</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701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141508</xdr:rowOff>
    </xdr:from>
    <xdr:to>
      <xdr:col>67</xdr:col>
      <xdr:colOff>101600</xdr:colOff>
      <xdr:row>99</xdr:row>
      <xdr:rowOff>71658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94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62785</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703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98704</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413654"/>
          <a:ext cx="1269" cy="1317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45381</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8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98704</xdr:rowOff>
    </xdr:from>
    <xdr:to>
      <xdr:col>116</xdr:col>
      <xdr:colOff>152400</xdr:colOff>
      <xdr:row>31</xdr:row>
      <xdr:rowOff>98704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41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44988</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88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22111</xdr:rowOff>
    </xdr:from>
    <xdr:to>
      <xdr:col>116</xdr:col>
      <xdr:colOff>114300</xdr:colOff>
      <xdr:row>38</xdr:row>
      <xdr:rowOff>123711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147688</xdr:rowOff>
    </xdr:from>
    <xdr:to>
      <xdr:col>112</xdr:col>
      <xdr:colOff>38100</xdr:colOff>
      <xdr:row>38</xdr:row>
      <xdr:rowOff>77839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913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94365</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6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19748</xdr:rowOff>
    </xdr:from>
    <xdr:to>
      <xdr:col>107</xdr:col>
      <xdr:colOff>101600</xdr:colOff>
      <xdr:row>38</xdr:row>
      <xdr:rowOff>121348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137875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31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29845</xdr:rowOff>
    </xdr:from>
    <xdr:to>
      <xdr:col>102</xdr:col>
      <xdr:colOff>165100</xdr:colOff>
      <xdr:row>38</xdr:row>
      <xdr:rowOff>131445</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4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147972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32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49200</xdr:rowOff>
    </xdr:from>
    <xdr:to>
      <xdr:col>98</xdr:col>
      <xdr:colOff>38100</xdr:colOff>
      <xdr:row>38</xdr:row>
      <xdr:rowOff>150800</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167327</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3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33989</xdr:rowOff>
    </xdr:from>
    <xdr:to>
      <xdr:col>116</xdr:col>
      <xdr:colOff>62864</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606489"/>
          <a:ext cx="1269" cy="160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152116</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33989</xdr:rowOff>
    </xdr:from>
    <xdr:to>
      <xdr:col>116</xdr:col>
      <xdr:colOff>152400</xdr:colOff>
      <xdr:row>50</xdr:row>
      <xdr:rowOff>33989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60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86338</xdr:rowOff>
    </xdr:from>
    <xdr:to>
      <xdr:col>116</xdr:col>
      <xdr:colOff>63500</xdr:colOff>
      <xdr:row>59</xdr:row>
      <xdr:rowOff>87889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1323300" y="10201888"/>
          <a:ext cx="838200" cy="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116136</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8887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93259</xdr:rowOff>
    </xdr:from>
    <xdr:to>
      <xdr:col>116</xdr:col>
      <xdr:colOff>114300</xdr:colOff>
      <xdr:row>59</xdr:row>
      <xdr:rowOff>23409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1003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87889</xdr:rowOff>
    </xdr:from>
    <xdr:to>
      <xdr:col>111</xdr:col>
      <xdr:colOff>177800</xdr:colOff>
      <xdr:row>59</xdr:row>
      <xdr:rowOff>90616</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0434300" y="10203439"/>
          <a:ext cx="889000" cy="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129248</xdr:rowOff>
    </xdr:from>
    <xdr:to>
      <xdr:col>112</xdr:col>
      <xdr:colOff>38100</xdr:colOff>
      <xdr:row>59</xdr:row>
      <xdr:rowOff>59398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75925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84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90616</xdr:rowOff>
    </xdr:from>
    <xdr:to>
      <xdr:col>107</xdr:col>
      <xdr:colOff>50800</xdr:colOff>
      <xdr:row>59</xdr:row>
      <xdr:rowOff>91237</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9545300" y="10206166"/>
          <a:ext cx="8890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126521</xdr:rowOff>
    </xdr:from>
    <xdr:to>
      <xdr:col>107</xdr:col>
      <xdr:colOff>101600</xdr:colOff>
      <xdr:row>59</xdr:row>
      <xdr:rowOff>56671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73198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8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89408</xdr:rowOff>
    </xdr:from>
    <xdr:to>
      <xdr:col>102</xdr:col>
      <xdr:colOff>114300</xdr:colOff>
      <xdr:row>59</xdr:row>
      <xdr:rowOff>91237</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10204958"/>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140629</xdr:rowOff>
    </xdr:from>
    <xdr:to>
      <xdr:col>102</xdr:col>
      <xdr:colOff>165100</xdr:colOff>
      <xdr:row>59</xdr:row>
      <xdr:rowOff>70779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87306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8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112217</xdr:rowOff>
    </xdr:from>
    <xdr:to>
      <xdr:col>98</xdr:col>
      <xdr:colOff>38100</xdr:colOff>
      <xdr:row>59</xdr:row>
      <xdr:rowOff>42367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58894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35538</xdr:rowOff>
    </xdr:from>
    <xdr:to>
      <xdr:col>116</xdr:col>
      <xdr:colOff>114300</xdr:colOff>
      <xdr:row>59</xdr:row>
      <xdr:rowOff>137138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15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121915</xdr:rowOff>
    </xdr:from>
    <xdr:ext cx="378565"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10066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37089</xdr:rowOff>
    </xdr:from>
    <xdr:to>
      <xdr:col>112</xdr:col>
      <xdr:colOff>38100</xdr:colOff>
      <xdr:row>59</xdr:row>
      <xdr:rowOff>138689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15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129816</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4017" y="10245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39816</xdr:rowOff>
    </xdr:from>
    <xdr:to>
      <xdr:col>107</xdr:col>
      <xdr:colOff>101600</xdr:colOff>
      <xdr:row>59</xdr:row>
      <xdr:rowOff>141416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15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132543</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5017" y="10248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40437</xdr:rowOff>
    </xdr:from>
    <xdr:to>
      <xdr:col>102</xdr:col>
      <xdr:colOff>165100</xdr:colOff>
      <xdr:row>59</xdr:row>
      <xdr:rowOff>142037</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15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133164</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56017" y="10248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38608</xdr:rowOff>
    </xdr:from>
    <xdr:to>
      <xdr:col>98</xdr:col>
      <xdr:colOff>38100</xdr:colOff>
      <xdr:row>59</xdr:row>
      <xdr:rowOff>140208</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15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131335</xdr:rowOff>
    </xdr:from>
    <xdr:ext cx="378565"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67017" y="10246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143129</xdr:rowOff>
    </xdr:from>
    <xdr:to>
      <xdr:col>116</xdr:col>
      <xdr:colOff>62864</xdr:colOff>
      <xdr:row>79</xdr:row>
      <xdr:rowOff>110503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44629"/>
          <a:ext cx="1269" cy="151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114330</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6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110503</xdr:rowOff>
    </xdr:from>
    <xdr:to>
      <xdr:col>116</xdr:col>
      <xdr:colOff>152400</xdr:colOff>
      <xdr:row>79</xdr:row>
      <xdr:rowOff>110503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6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89806</xdr:rowOff>
    </xdr:from>
    <xdr:ext cx="599010"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19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143129</xdr:rowOff>
    </xdr:from>
    <xdr:to>
      <xdr:col>116</xdr:col>
      <xdr:colOff>152400</xdr:colOff>
      <xdr:row>70</xdr:row>
      <xdr:rowOff>143129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4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170777</xdr:rowOff>
    </xdr:from>
    <xdr:to>
      <xdr:col>116</xdr:col>
      <xdr:colOff>63500</xdr:colOff>
      <xdr:row>74</xdr:row>
      <xdr:rowOff>171120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1323300" y="12858077"/>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154627</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841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4750</xdr:rowOff>
    </xdr:from>
    <xdr:to>
      <xdr:col>116</xdr:col>
      <xdr:colOff>114300</xdr:colOff>
      <xdr:row>75</xdr:row>
      <xdr:rowOff>106350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8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170777</xdr:rowOff>
    </xdr:from>
    <xdr:to>
      <xdr:col>111</xdr:col>
      <xdr:colOff>177800</xdr:colOff>
      <xdr:row>75</xdr:row>
      <xdr:rowOff>67970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2858077"/>
          <a:ext cx="889000" cy="6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34887</xdr:rowOff>
    </xdr:from>
    <xdr:to>
      <xdr:col>112</xdr:col>
      <xdr:colOff>38100</xdr:colOff>
      <xdr:row>75</xdr:row>
      <xdr:rowOff>136487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127613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98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8916</xdr:rowOff>
    </xdr:from>
    <xdr:to>
      <xdr:col>107</xdr:col>
      <xdr:colOff>50800</xdr:colOff>
      <xdr:row>75</xdr:row>
      <xdr:rowOff>67970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9545300" y="12867666"/>
          <a:ext cx="889000" cy="5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74511</xdr:rowOff>
    </xdr:from>
    <xdr:to>
      <xdr:col>107</xdr:col>
      <xdr:colOff>101600</xdr:colOff>
      <xdr:row>76</xdr:row>
      <xdr:rowOff>4660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167237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02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8916</xdr:rowOff>
    </xdr:from>
    <xdr:to>
      <xdr:col>102</xdr:col>
      <xdr:colOff>114300</xdr:colOff>
      <xdr:row>75</xdr:row>
      <xdr:rowOff>9055</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2867666"/>
          <a:ext cx="889000" cy="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40805</xdr:rowOff>
    </xdr:from>
    <xdr:to>
      <xdr:col>102</xdr:col>
      <xdr:colOff>165100</xdr:colOff>
      <xdr:row>75</xdr:row>
      <xdr:rowOff>142405</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133532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99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38709</xdr:rowOff>
    </xdr:from>
    <xdr:to>
      <xdr:col>98</xdr:col>
      <xdr:colOff>38100</xdr:colOff>
      <xdr:row>75</xdr:row>
      <xdr:rowOff>140309</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131436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99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120320</xdr:rowOff>
    </xdr:from>
    <xdr:to>
      <xdr:col>116</xdr:col>
      <xdr:colOff>114300</xdr:colOff>
      <xdr:row>75</xdr:row>
      <xdr:rowOff>50470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80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143197</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65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119977</xdr:rowOff>
    </xdr:from>
    <xdr:to>
      <xdr:col>112</xdr:col>
      <xdr:colOff>38100</xdr:colOff>
      <xdr:row>75</xdr:row>
      <xdr:rowOff>50127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280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66654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258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17170</xdr:rowOff>
    </xdr:from>
    <xdr:to>
      <xdr:col>107</xdr:col>
      <xdr:colOff>101600</xdr:colOff>
      <xdr:row>75</xdr:row>
      <xdr:rowOff>118770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28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135297</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265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129566</xdr:rowOff>
    </xdr:from>
    <xdr:to>
      <xdr:col>102</xdr:col>
      <xdr:colOff>165100</xdr:colOff>
      <xdr:row>75</xdr:row>
      <xdr:rowOff>59716</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81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76243</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259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129705</xdr:rowOff>
    </xdr:from>
    <xdr:to>
      <xdr:col>98</xdr:col>
      <xdr:colOff>38100</xdr:colOff>
      <xdr:row>75</xdr:row>
      <xdr:rowOff>59855</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8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76382</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259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962,221</a:t>
          </a:r>
          <a:r>
            <a:rPr kumimoji="1" lang="ja-JP" altLang="ja-JP" sz="1100">
              <a:solidFill>
                <a:schemeClr val="dk1"/>
              </a:solidFill>
              <a:effectLst/>
              <a:latin typeface="+mn-lt"/>
              <a:ea typeface="+mn-ea"/>
              <a:cs typeface="+mn-cs"/>
            </a:rPr>
            <a:t>円となっている。類似団体平均値と比較すると災害復旧事業費、維持補修費、普通建設事業費（うち更新整備）、繰出金について上回る事となった。</a:t>
          </a:r>
          <a:endParaRPr lang="ja-JP" altLang="ja-JP" sz="1400">
            <a:effectLst/>
          </a:endParaRPr>
        </a:p>
        <a:p>
          <a:r>
            <a:rPr kumimoji="1" lang="ja-JP" altLang="ja-JP" sz="1100">
              <a:solidFill>
                <a:schemeClr val="dk1"/>
              </a:solidFill>
              <a:effectLst/>
              <a:latin typeface="+mn-lt"/>
              <a:ea typeface="+mn-ea"/>
              <a:cs typeface="+mn-cs"/>
            </a:rPr>
            <a:t>前年度対比をみると、維持補修費については、道路除雪費用の増加、扶助費については、新型コロナウィルス感染症対策事業（臨時子育て分）の影響により増加している。</a:t>
          </a:r>
          <a:endParaRPr lang="ja-JP" altLang="ja-JP" sz="1400">
            <a:effectLst/>
          </a:endParaRPr>
        </a:p>
        <a:p>
          <a:r>
            <a:rPr kumimoji="1" lang="ja-JP" altLang="ja-JP" sz="1100">
              <a:solidFill>
                <a:schemeClr val="dk1"/>
              </a:solidFill>
              <a:effectLst/>
              <a:latin typeface="+mn-lt"/>
              <a:ea typeface="+mn-ea"/>
              <a:cs typeface="+mn-cs"/>
            </a:rPr>
            <a:t>減少している項目として、災害復旧事業費については令和元年台風</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号による被害に対応するためのものであり前年度より</a:t>
          </a:r>
          <a:r>
            <a:rPr kumimoji="1" lang="en-US" altLang="ja-JP" sz="1100">
              <a:solidFill>
                <a:schemeClr val="dk1"/>
              </a:solidFill>
              <a:effectLst/>
              <a:latin typeface="+mn-lt"/>
              <a:ea typeface="+mn-ea"/>
              <a:cs typeface="+mn-cs"/>
            </a:rPr>
            <a:t>89,441</a:t>
          </a:r>
          <a:r>
            <a:rPr kumimoji="1" lang="ja-JP" altLang="ja-JP" sz="1100">
              <a:solidFill>
                <a:schemeClr val="dk1"/>
              </a:solidFill>
              <a:effectLst/>
              <a:latin typeface="+mn-lt"/>
              <a:ea typeface="+mn-ea"/>
              <a:cs typeface="+mn-cs"/>
            </a:rPr>
            <a:t>円の減となる。補助費等については、新型コロナウィルス感染症対策（特別定額給付金）によるものである。積立金の減少については、前年からの繰越金が減少したことにより余剰分の財政調整基金への積み立て額が減少したことによるもの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群馬県嬬恋村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9,174
8,947
337.58
9,105,482
8,827,415
11,002
4,690,882
6,223,067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16002</xdr:rowOff>
    </xdr:from>
    <xdr:to>
      <xdr:col>24</xdr:col>
      <xdr:colOff>62865</xdr:colOff>
      <xdr:row>38</xdr:row>
      <xdr:rowOff>136906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0952"/>
          <a:ext cx="1270" cy="132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140733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136906</xdr:rowOff>
    </xdr:from>
    <xdr:to>
      <xdr:col>24</xdr:col>
      <xdr:colOff>152400</xdr:colOff>
      <xdr:row>38</xdr:row>
      <xdr:rowOff>136906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134129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16002</xdr:rowOff>
    </xdr:from>
    <xdr:to>
      <xdr:col>24</xdr:col>
      <xdr:colOff>152400</xdr:colOff>
      <xdr:row>31</xdr:row>
      <xdr:rowOff>16002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0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111506</xdr:rowOff>
    </xdr:from>
    <xdr:to>
      <xdr:col>24</xdr:col>
      <xdr:colOff>63500</xdr:colOff>
      <xdr:row>37</xdr:row>
      <xdr:rowOff>132588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455156"/>
          <a:ext cx="838200" cy="2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141495</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0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118618</xdr:rowOff>
    </xdr:from>
    <xdr:to>
      <xdr:col>24</xdr:col>
      <xdr:colOff>114300</xdr:colOff>
      <xdr:row>36</xdr:row>
      <xdr:rowOff>48768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100711</xdr:rowOff>
    </xdr:from>
    <xdr:to>
      <xdr:col>19</xdr:col>
      <xdr:colOff>177800</xdr:colOff>
      <xdr:row>37</xdr:row>
      <xdr:rowOff>111506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444361"/>
          <a:ext cx="889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149225</xdr:rowOff>
    </xdr:from>
    <xdr:to>
      <xdr:col>20</xdr:col>
      <xdr:colOff>38100</xdr:colOff>
      <xdr:row>36</xdr:row>
      <xdr:rowOff>79375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95902</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92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100711</xdr:rowOff>
    </xdr:from>
    <xdr:to>
      <xdr:col>15</xdr:col>
      <xdr:colOff>50800</xdr:colOff>
      <xdr:row>37</xdr:row>
      <xdr:rowOff>159258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444361"/>
          <a:ext cx="889000" cy="5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158750</xdr:rowOff>
    </xdr:from>
    <xdr:to>
      <xdr:col>15</xdr:col>
      <xdr:colOff>101600</xdr:colOff>
      <xdr:row>36</xdr:row>
      <xdr:rowOff>88900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105427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93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145288</xdr:rowOff>
    </xdr:from>
    <xdr:to>
      <xdr:col>10</xdr:col>
      <xdr:colOff>114300</xdr:colOff>
      <xdr:row>37</xdr:row>
      <xdr:rowOff>159258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488938"/>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99060</xdr:rowOff>
    </xdr:from>
    <xdr:to>
      <xdr:col>10</xdr:col>
      <xdr:colOff>165100</xdr:colOff>
      <xdr:row>36</xdr:row>
      <xdr:rowOff>29210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45737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107188</xdr:rowOff>
    </xdr:from>
    <xdr:to>
      <xdr:col>6</xdr:col>
      <xdr:colOff>38100</xdr:colOff>
      <xdr:row>36</xdr:row>
      <xdr:rowOff>37338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53865</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81788</xdr:rowOff>
    </xdr:from>
    <xdr:to>
      <xdr:col>24</xdr:col>
      <xdr:colOff>114300</xdr:colOff>
      <xdr:row>38</xdr:row>
      <xdr:rowOff>11938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2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60215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0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60706</xdr:rowOff>
    </xdr:from>
    <xdr:to>
      <xdr:col>20</xdr:col>
      <xdr:colOff>38100</xdr:colOff>
      <xdr:row>37</xdr:row>
      <xdr:rowOff>162306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0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153433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9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49911</xdr:rowOff>
    </xdr:from>
    <xdr:to>
      <xdr:col>15</xdr:col>
      <xdr:colOff>101600</xdr:colOff>
      <xdr:row>37</xdr:row>
      <xdr:rowOff>151511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9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142638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86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108458</xdr:rowOff>
    </xdr:from>
    <xdr:to>
      <xdr:col>10</xdr:col>
      <xdr:colOff>165100</xdr:colOff>
      <xdr:row>38</xdr:row>
      <xdr:rowOff>38608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5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29735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4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94488</xdr:rowOff>
    </xdr:from>
    <xdr:to>
      <xdr:col>6</xdr:col>
      <xdr:colOff>38100</xdr:colOff>
      <xdr:row>38</xdr:row>
      <xdr:rowOff>24638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3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15765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3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49594</xdr:rowOff>
    </xdr:from>
    <xdr:to>
      <xdr:col>24</xdr:col>
      <xdr:colOff>62865</xdr:colOff>
      <xdr:row>58</xdr:row>
      <xdr:rowOff>120031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93544"/>
          <a:ext cx="1270" cy="127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123858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120031</xdr:rowOff>
    </xdr:from>
    <xdr:to>
      <xdr:col>24</xdr:col>
      <xdr:colOff>152400</xdr:colOff>
      <xdr:row>58</xdr:row>
      <xdr:rowOff>120031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6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167721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6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49594</xdr:rowOff>
    </xdr:from>
    <xdr:to>
      <xdr:col>24</xdr:col>
      <xdr:colOff>152400</xdr:colOff>
      <xdr:row>51</xdr:row>
      <xdr:rowOff>49594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9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21772</xdr:rowOff>
    </xdr:from>
    <xdr:to>
      <xdr:col>24</xdr:col>
      <xdr:colOff>63500</xdr:colOff>
      <xdr:row>58</xdr:row>
      <xdr:rowOff>83258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65872"/>
          <a:ext cx="838200" cy="6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12606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138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161179</xdr:rowOff>
    </xdr:from>
    <xdr:to>
      <xdr:col>24</xdr:col>
      <xdr:colOff>114300</xdr:colOff>
      <xdr:row>57</xdr:row>
      <xdr:rowOff>91329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57352</xdr:rowOff>
    </xdr:from>
    <xdr:to>
      <xdr:col>19</xdr:col>
      <xdr:colOff>177800</xdr:colOff>
      <xdr:row>58</xdr:row>
      <xdr:rowOff>83258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830002"/>
          <a:ext cx="889000" cy="19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119110</xdr:rowOff>
    </xdr:from>
    <xdr:to>
      <xdr:col>20</xdr:col>
      <xdr:colOff>38100</xdr:colOff>
      <xdr:row>57</xdr:row>
      <xdr:rowOff>49260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65787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9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57352</xdr:rowOff>
    </xdr:from>
    <xdr:to>
      <xdr:col>15</xdr:col>
      <xdr:colOff>50800</xdr:colOff>
      <xdr:row>58</xdr:row>
      <xdr:rowOff>75101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830002"/>
          <a:ext cx="889000" cy="18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9866</xdr:rowOff>
    </xdr:from>
    <xdr:to>
      <xdr:col>15</xdr:col>
      <xdr:colOff>101600</xdr:colOff>
      <xdr:row>56</xdr:row>
      <xdr:rowOff>111466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127993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38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75101</xdr:rowOff>
    </xdr:from>
    <xdr:to>
      <xdr:col>10</xdr:col>
      <xdr:colOff>114300</xdr:colOff>
      <xdr:row>58</xdr:row>
      <xdr:rowOff>116852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19201"/>
          <a:ext cx="889000" cy="4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74361</xdr:rowOff>
    </xdr:from>
    <xdr:to>
      <xdr:col>10</xdr:col>
      <xdr:colOff>165100</xdr:colOff>
      <xdr:row>58</xdr:row>
      <xdr:rowOff>4511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21038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2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95855</xdr:rowOff>
    </xdr:from>
    <xdr:to>
      <xdr:col>6</xdr:col>
      <xdr:colOff>38100</xdr:colOff>
      <xdr:row>58</xdr:row>
      <xdr:rowOff>26005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42532</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142422</xdr:rowOff>
    </xdr:from>
    <xdr:to>
      <xdr:col>24</xdr:col>
      <xdr:colOff>114300</xdr:colOff>
      <xdr:row>58</xdr:row>
      <xdr:rowOff>72572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1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57349</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2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32458</xdr:rowOff>
    </xdr:from>
    <xdr:to>
      <xdr:col>20</xdr:col>
      <xdr:colOff>38100</xdr:colOff>
      <xdr:row>58</xdr:row>
      <xdr:rowOff>134058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7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125185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06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6552</xdr:rowOff>
    </xdr:from>
    <xdr:to>
      <xdr:col>15</xdr:col>
      <xdr:colOff>101600</xdr:colOff>
      <xdr:row>57</xdr:row>
      <xdr:rowOff>108152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77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99279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871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24301</xdr:rowOff>
    </xdr:from>
    <xdr:to>
      <xdr:col>10</xdr:col>
      <xdr:colOff>165100</xdr:colOff>
      <xdr:row>58</xdr:row>
      <xdr:rowOff>125901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6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117028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061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66052</xdr:rowOff>
    </xdr:from>
    <xdr:to>
      <xdr:col>6</xdr:col>
      <xdr:colOff>38100</xdr:colOff>
      <xdr:row>58</xdr:row>
      <xdr:rowOff>167652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1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158779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0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62429</xdr:rowOff>
    </xdr:from>
    <xdr:to>
      <xdr:col>24</xdr:col>
      <xdr:colOff>62865</xdr:colOff>
      <xdr:row>77</xdr:row>
      <xdr:rowOff>154952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406829"/>
          <a:ext cx="1270" cy="94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158779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60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154952</xdr:rowOff>
    </xdr:from>
    <xdr:to>
      <xdr:col>24</xdr:col>
      <xdr:colOff>152400</xdr:colOff>
      <xdr:row>77</xdr:row>
      <xdr:rowOff>154952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5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9106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8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341,901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62429</xdr:rowOff>
    </xdr:from>
    <xdr:to>
      <xdr:col>24</xdr:col>
      <xdr:colOff>152400</xdr:colOff>
      <xdr:row>72</xdr:row>
      <xdr:rowOff>62429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40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80159</xdr:rowOff>
    </xdr:from>
    <xdr:to>
      <xdr:col>24</xdr:col>
      <xdr:colOff>63500</xdr:colOff>
      <xdr:row>77</xdr:row>
      <xdr:rowOff>154952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281809"/>
          <a:ext cx="838200" cy="7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48861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36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25984</xdr:rowOff>
    </xdr:from>
    <xdr:to>
      <xdr:col>24</xdr:col>
      <xdr:colOff>114300</xdr:colOff>
      <xdr:row>75</xdr:row>
      <xdr:rowOff>127584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80159</xdr:rowOff>
    </xdr:from>
    <xdr:to>
      <xdr:col>19</xdr:col>
      <xdr:colOff>177800</xdr:colOff>
      <xdr:row>78</xdr:row>
      <xdr:rowOff>53042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81809"/>
          <a:ext cx="889000" cy="14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144198</xdr:rowOff>
    </xdr:from>
    <xdr:to>
      <xdr:col>20</xdr:col>
      <xdr:colOff>38100</xdr:colOff>
      <xdr:row>75</xdr:row>
      <xdr:rowOff>74348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90875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0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53042</xdr:rowOff>
    </xdr:from>
    <xdr:to>
      <xdr:col>15</xdr:col>
      <xdr:colOff>50800</xdr:colOff>
      <xdr:row>78</xdr:row>
      <xdr:rowOff>64660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426142"/>
          <a:ext cx="889000" cy="1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127364</xdr:rowOff>
    </xdr:from>
    <xdr:to>
      <xdr:col>15</xdr:col>
      <xdr:colOff>101600</xdr:colOff>
      <xdr:row>76</xdr:row>
      <xdr:rowOff>57514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74041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6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42751</xdr:rowOff>
    </xdr:from>
    <xdr:to>
      <xdr:col>10</xdr:col>
      <xdr:colOff>114300</xdr:colOff>
      <xdr:row>78</xdr:row>
      <xdr:rowOff>64660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415851"/>
          <a:ext cx="889000" cy="2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7221</xdr:rowOff>
    </xdr:from>
    <xdr:to>
      <xdr:col>10</xdr:col>
      <xdr:colOff>165100</xdr:colOff>
      <xdr:row>76</xdr:row>
      <xdr:rowOff>108821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125348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32747</xdr:rowOff>
    </xdr:from>
    <xdr:to>
      <xdr:col>6</xdr:col>
      <xdr:colOff>38100</xdr:colOff>
      <xdr:row>76</xdr:row>
      <xdr:rowOff>134347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150874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104152</xdr:rowOff>
    </xdr:from>
    <xdr:to>
      <xdr:col>24</xdr:col>
      <xdr:colOff>114300</xdr:colOff>
      <xdr:row>78</xdr:row>
      <xdr:rowOff>34302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30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19079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20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29359</xdr:rowOff>
    </xdr:from>
    <xdr:to>
      <xdr:col>20</xdr:col>
      <xdr:colOff>38100</xdr:colOff>
      <xdr:row>77</xdr:row>
      <xdr:rowOff>130959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3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122086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23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2242</xdr:rowOff>
    </xdr:from>
    <xdr:to>
      <xdr:col>15</xdr:col>
      <xdr:colOff>101600</xdr:colOff>
      <xdr:row>78</xdr:row>
      <xdr:rowOff>103842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7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94969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6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13860</xdr:rowOff>
    </xdr:from>
    <xdr:to>
      <xdr:col>10</xdr:col>
      <xdr:colOff>165100</xdr:colOff>
      <xdr:row>78</xdr:row>
      <xdr:rowOff>115460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8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106587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7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163401</xdr:rowOff>
    </xdr:from>
    <xdr:to>
      <xdr:col>6</xdr:col>
      <xdr:colOff>38100</xdr:colOff>
      <xdr:row>78</xdr:row>
      <xdr:rowOff>93551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6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84678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57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160534</xdr:rowOff>
    </xdr:from>
    <xdr:to>
      <xdr:col>24</xdr:col>
      <xdr:colOff>62865</xdr:colOff>
      <xdr:row>97</xdr:row>
      <xdr:rowOff>133967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91034"/>
          <a:ext cx="1270" cy="117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137794</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6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133967</xdr:rowOff>
    </xdr:from>
    <xdr:to>
      <xdr:col>24</xdr:col>
      <xdr:colOff>152400</xdr:colOff>
      <xdr:row>97</xdr:row>
      <xdr:rowOff>133967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6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107211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6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160534</xdr:rowOff>
    </xdr:from>
    <xdr:to>
      <xdr:col>24</xdr:col>
      <xdr:colOff>152400</xdr:colOff>
      <xdr:row>90</xdr:row>
      <xdr:rowOff>160534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9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9923</xdr:rowOff>
    </xdr:from>
    <xdr:to>
      <xdr:col>24</xdr:col>
      <xdr:colOff>63500</xdr:colOff>
      <xdr:row>97</xdr:row>
      <xdr:rowOff>10784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640573"/>
          <a:ext cx="838200" cy="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135630</xdr:rowOff>
    </xdr:from>
    <xdr:ext cx="599010"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51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112753</xdr:rowOff>
    </xdr:from>
    <xdr:to>
      <xdr:col>24</xdr:col>
      <xdr:colOff>114300</xdr:colOff>
      <xdr:row>96</xdr:row>
      <xdr:rowOff>42903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0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9923</xdr:rowOff>
    </xdr:from>
    <xdr:to>
      <xdr:col>19</xdr:col>
      <xdr:colOff>177800</xdr:colOff>
      <xdr:row>97</xdr:row>
      <xdr:rowOff>62100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640573"/>
          <a:ext cx="889000" cy="5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118969</xdr:rowOff>
    </xdr:from>
    <xdr:to>
      <xdr:col>20</xdr:col>
      <xdr:colOff>38100</xdr:colOff>
      <xdr:row>96</xdr:row>
      <xdr:rowOff>49119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65646</xdr:rowOff>
    </xdr:from>
    <xdr:ext cx="599010"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497795" y="1618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62100</xdr:rowOff>
    </xdr:from>
    <xdr:to>
      <xdr:col>15</xdr:col>
      <xdr:colOff>50800</xdr:colOff>
      <xdr:row>97</xdr:row>
      <xdr:rowOff>75354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692750"/>
          <a:ext cx="889000" cy="1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11354</xdr:rowOff>
    </xdr:from>
    <xdr:to>
      <xdr:col>15</xdr:col>
      <xdr:colOff>101600</xdr:colOff>
      <xdr:row>96</xdr:row>
      <xdr:rowOff>112954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129481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68070</xdr:rowOff>
    </xdr:from>
    <xdr:to>
      <xdr:col>10</xdr:col>
      <xdr:colOff>114300</xdr:colOff>
      <xdr:row>97</xdr:row>
      <xdr:rowOff>75354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698720"/>
          <a:ext cx="889000" cy="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29756</xdr:rowOff>
    </xdr:from>
    <xdr:to>
      <xdr:col>10</xdr:col>
      <xdr:colOff>165100</xdr:colOff>
      <xdr:row>96</xdr:row>
      <xdr:rowOff>131356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147883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52643</xdr:rowOff>
    </xdr:from>
    <xdr:to>
      <xdr:col>6</xdr:col>
      <xdr:colOff>38100</xdr:colOff>
      <xdr:row>96</xdr:row>
      <xdr:rowOff>154243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170770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131434</xdr:rowOff>
    </xdr:from>
    <xdr:to>
      <xdr:col>24</xdr:col>
      <xdr:colOff>114300</xdr:colOff>
      <xdr:row>97</xdr:row>
      <xdr:rowOff>61584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9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46361</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0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130573</xdr:rowOff>
    </xdr:from>
    <xdr:to>
      <xdr:col>20</xdr:col>
      <xdr:colOff>38100</xdr:colOff>
      <xdr:row>97</xdr:row>
      <xdr:rowOff>60723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8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51850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68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11300</xdr:rowOff>
    </xdr:from>
    <xdr:to>
      <xdr:col>15</xdr:col>
      <xdr:colOff>101600</xdr:colOff>
      <xdr:row>97</xdr:row>
      <xdr:rowOff>112900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104027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73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24554</xdr:rowOff>
    </xdr:from>
    <xdr:to>
      <xdr:col>10</xdr:col>
      <xdr:colOff>165100</xdr:colOff>
      <xdr:row>97</xdr:row>
      <xdr:rowOff>126154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5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117281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4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17270</xdr:rowOff>
    </xdr:from>
    <xdr:to>
      <xdr:col>6</xdr:col>
      <xdr:colOff>38100</xdr:colOff>
      <xdr:row>97</xdr:row>
      <xdr:rowOff>118870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4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109997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74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156682</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00182"/>
          <a:ext cx="1270" cy="1485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103359</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7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156682</xdr:rowOff>
    </xdr:from>
    <xdr:to>
      <xdr:col>55</xdr:col>
      <xdr:colOff>88900</xdr:colOff>
      <xdr:row>30</xdr:row>
      <xdr:rowOff>156682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0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44014</xdr:rowOff>
    </xdr:from>
    <xdr:to>
      <xdr:col>55</xdr:col>
      <xdr:colOff>0</xdr:colOff>
      <xdr:row>39</xdr:row>
      <xdr:rowOff>44014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05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86305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29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63427</xdr:rowOff>
    </xdr:from>
    <xdr:to>
      <xdr:col>55</xdr:col>
      <xdr:colOff>50800</xdr:colOff>
      <xdr:row>38</xdr:row>
      <xdr:rowOff>165027</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44014</xdr:rowOff>
    </xdr:from>
    <xdr:to>
      <xdr:col>50</xdr:col>
      <xdr:colOff>114300</xdr:colOff>
      <xdr:row>39</xdr:row>
      <xdr:rowOff>44668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730564"/>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84981</xdr:rowOff>
    </xdr:from>
    <xdr:to>
      <xdr:col>50</xdr:col>
      <xdr:colOff>165100</xdr:colOff>
      <xdr:row>39</xdr:row>
      <xdr:rowOff>15131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60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31658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75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44668</xdr:rowOff>
    </xdr:from>
    <xdr:to>
      <xdr:col>45</xdr:col>
      <xdr:colOff>177800</xdr:colOff>
      <xdr:row>39</xdr:row>
      <xdr:rowOff>45320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731218"/>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85961</xdr:rowOff>
    </xdr:from>
    <xdr:to>
      <xdr:col>46</xdr:col>
      <xdr:colOff>38100</xdr:colOff>
      <xdr:row>39</xdr:row>
      <xdr:rowOff>16111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32638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76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45320</xdr:rowOff>
    </xdr:from>
    <xdr:to>
      <xdr:col>41</xdr:col>
      <xdr:colOff>50800</xdr:colOff>
      <xdr:row>39</xdr:row>
      <xdr:rowOff>45648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731870"/>
          <a:ext cx="889000" cy="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53957</xdr:rowOff>
    </xdr:from>
    <xdr:to>
      <xdr:col>41</xdr:col>
      <xdr:colOff>101600</xdr:colOff>
      <xdr:row>38</xdr:row>
      <xdr:rowOff>155557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6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634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44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48732</xdr:rowOff>
    </xdr:from>
    <xdr:to>
      <xdr:col>36</xdr:col>
      <xdr:colOff>165100</xdr:colOff>
      <xdr:row>38</xdr:row>
      <xdr:rowOff>150332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166859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39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164664</xdr:rowOff>
    </xdr:from>
    <xdr:to>
      <xdr:col>55</xdr:col>
      <xdr:colOff>50800</xdr:colOff>
      <xdr:row>39</xdr:row>
      <xdr:rowOff>94814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7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79591</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4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164664</xdr:rowOff>
    </xdr:from>
    <xdr:to>
      <xdr:col>50</xdr:col>
      <xdr:colOff>165100</xdr:colOff>
      <xdr:row>39</xdr:row>
      <xdr:rowOff>94814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7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85941</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772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165318</xdr:rowOff>
    </xdr:from>
    <xdr:to>
      <xdr:col>46</xdr:col>
      <xdr:colOff>38100</xdr:colOff>
      <xdr:row>39</xdr:row>
      <xdr:rowOff>95468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8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86595</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773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165970</xdr:rowOff>
    </xdr:from>
    <xdr:to>
      <xdr:col>41</xdr:col>
      <xdr:colOff>101600</xdr:colOff>
      <xdr:row>39</xdr:row>
      <xdr:rowOff>96120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8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87247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773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166298</xdr:rowOff>
    </xdr:from>
    <xdr:to>
      <xdr:col>36</xdr:col>
      <xdr:colOff>165100</xdr:colOff>
      <xdr:row>39</xdr:row>
      <xdr:rowOff>96448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8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87575</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774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45350</xdr:rowOff>
    </xdr:from>
    <xdr:to>
      <xdr:col>54</xdr:col>
      <xdr:colOff>189865</xdr:colOff>
      <xdr:row>59</xdr:row>
      <xdr:rowOff>42059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17850"/>
          <a:ext cx="1270" cy="1539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45886</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6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42059</xdr:rowOff>
    </xdr:from>
    <xdr:to>
      <xdr:col>55</xdr:col>
      <xdr:colOff>88900</xdr:colOff>
      <xdr:row>59</xdr:row>
      <xdr:rowOff>42059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163477</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3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488,891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45350</xdr:rowOff>
    </xdr:from>
    <xdr:to>
      <xdr:col>55</xdr:col>
      <xdr:colOff>88900</xdr:colOff>
      <xdr:row>50</xdr:row>
      <xdr:rowOff>45350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1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112461</xdr:rowOff>
    </xdr:from>
    <xdr:to>
      <xdr:col>55</xdr:col>
      <xdr:colOff>0</xdr:colOff>
      <xdr:row>58</xdr:row>
      <xdr:rowOff>20322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885111"/>
          <a:ext cx="838200" cy="7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32812</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340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9935</xdr:rowOff>
    </xdr:from>
    <xdr:to>
      <xdr:col>55</xdr:col>
      <xdr:colOff>50800</xdr:colOff>
      <xdr:row>57</xdr:row>
      <xdr:rowOff>111535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8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133048</xdr:rowOff>
    </xdr:from>
    <xdr:to>
      <xdr:col>50</xdr:col>
      <xdr:colOff>114300</xdr:colOff>
      <xdr:row>58</xdr:row>
      <xdr:rowOff>20322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905698"/>
          <a:ext cx="889000" cy="5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40887</xdr:rowOff>
    </xdr:from>
    <xdr:to>
      <xdr:col>50</xdr:col>
      <xdr:colOff>165100</xdr:colOff>
      <xdr:row>57</xdr:row>
      <xdr:rowOff>142487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1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159014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58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133048</xdr:rowOff>
    </xdr:from>
    <xdr:to>
      <xdr:col>45</xdr:col>
      <xdr:colOff>177800</xdr:colOff>
      <xdr:row>58</xdr:row>
      <xdr:rowOff>47907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905698"/>
          <a:ext cx="889000" cy="8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62719</xdr:rowOff>
    </xdr:from>
    <xdr:to>
      <xdr:col>46</xdr:col>
      <xdr:colOff>38100</xdr:colOff>
      <xdr:row>57</xdr:row>
      <xdr:rowOff>164319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9396</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610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161567</xdr:rowOff>
    </xdr:from>
    <xdr:to>
      <xdr:col>41</xdr:col>
      <xdr:colOff>50800</xdr:colOff>
      <xdr:row>58</xdr:row>
      <xdr:rowOff>47907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934217"/>
          <a:ext cx="889000" cy="5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46675</xdr:rowOff>
    </xdr:from>
    <xdr:to>
      <xdr:col>41</xdr:col>
      <xdr:colOff>101600</xdr:colOff>
      <xdr:row>57</xdr:row>
      <xdr:rowOff>148275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1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164802</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59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66049</xdr:rowOff>
    </xdr:from>
    <xdr:to>
      <xdr:col>36</xdr:col>
      <xdr:colOff>165100</xdr:colOff>
      <xdr:row>57</xdr:row>
      <xdr:rowOff>167649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3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12726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1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61661</xdr:rowOff>
    </xdr:from>
    <xdr:to>
      <xdr:col>55</xdr:col>
      <xdr:colOff>50800</xdr:colOff>
      <xdr:row>57</xdr:row>
      <xdr:rowOff>163261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83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40088</xdr:rowOff>
    </xdr:from>
    <xdr:ext cx="599010"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1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140972</xdr:rowOff>
    </xdr:from>
    <xdr:to>
      <xdr:col>50</xdr:col>
      <xdr:colOff>165100</xdr:colOff>
      <xdr:row>58</xdr:row>
      <xdr:rowOff>71122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1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62249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00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82248</xdr:rowOff>
    </xdr:from>
    <xdr:to>
      <xdr:col>46</xdr:col>
      <xdr:colOff>38100</xdr:colOff>
      <xdr:row>58</xdr:row>
      <xdr:rowOff>12398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5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3525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94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168557</xdr:rowOff>
    </xdr:from>
    <xdr:to>
      <xdr:col>41</xdr:col>
      <xdr:colOff>101600</xdr:colOff>
      <xdr:row>58</xdr:row>
      <xdr:rowOff>98707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89834</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03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110767</xdr:rowOff>
    </xdr:from>
    <xdr:to>
      <xdr:col>36</xdr:col>
      <xdr:colOff>165100</xdr:colOff>
      <xdr:row>58</xdr:row>
      <xdr:rowOff>40917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88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32044</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97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13037</xdr:rowOff>
    </xdr:from>
    <xdr:to>
      <xdr:col>54</xdr:col>
      <xdr:colOff>189865</xdr:colOff>
      <xdr:row>78</xdr:row>
      <xdr:rowOff>109187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85987"/>
          <a:ext cx="1270" cy="1296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113014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48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109187</xdr:rowOff>
    </xdr:from>
    <xdr:to>
      <xdr:col>55</xdr:col>
      <xdr:colOff>88900</xdr:colOff>
      <xdr:row>78</xdr:row>
      <xdr:rowOff>109187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48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131164</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6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290,204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13037</xdr:rowOff>
    </xdr:from>
    <xdr:to>
      <xdr:col>55</xdr:col>
      <xdr:colOff>88900</xdr:colOff>
      <xdr:row>71</xdr:row>
      <xdr:rowOff>13037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8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46673</xdr:rowOff>
    </xdr:from>
    <xdr:to>
      <xdr:col>55</xdr:col>
      <xdr:colOff>0</xdr:colOff>
      <xdr:row>78</xdr:row>
      <xdr:rowOff>2431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248323"/>
          <a:ext cx="838200" cy="12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20559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22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42132</xdr:rowOff>
    </xdr:from>
    <xdr:to>
      <xdr:col>55</xdr:col>
      <xdr:colOff>50800</xdr:colOff>
      <xdr:row>77</xdr:row>
      <xdr:rowOff>143732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141401</xdr:rowOff>
    </xdr:from>
    <xdr:to>
      <xdr:col>50</xdr:col>
      <xdr:colOff>114300</xdr:colOff>
      <xdr:row>78</xdr:row>
      <xdr:rowOff>2431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343051"/>
          <a:ext cx="889000" cy="3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65565</xdr:rowOff>
    </xdr:from>
    <xdr:to>
      <xdr:col>50</xdr:col>
      <xdr:colOff>165100</xdr:colOff>
      <xdr:row>77</xdr:row>
      <xdr:rowOff>167165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12242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04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141401</xdr:rowOff>
    </xdr:from>
    <xdr:to>
      <xdr:col>45</xdr:col>
      <xdr:colOff>177800</xdr:colOff>
      <xdr:row>78</xdr:row>
      <xdr:rowOff>38261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343051"/>
          <a:ext cx="889000" cy="6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45901</xdr:rowOff>
    </xdr:from>
    <xdr:to>
      <xdr:col>46</xdr:col>
      <xdr:colOff>38100</xdr:colOff>
      <xdr:row>77</xdr:row>
      <xdr:rowOff>147501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164028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02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38261</xdr:rowOff>
    </xdr:from>
    <xdr:to>
      <xdr:col>41</xdr:col>
      <xdr:colOff>50800</xdr:colOff>
      <xdr:row>78</xdr:row>
      <xdr:rowOff>43044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411361"/>
          <a:ext cx="889000" cy="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132069</xdr:rowOff>
    </xdr:from>
    <xdr:to>
      <xdr:col>41</xdr:col>
      <xdr:colOff>101600</xdr:colOff>
      <xdr:row>78</xdr:row>
      <xdr:rowOff>62219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78746</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0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134012</xdr:rowOff>
    </xdr:from>
    <xdr:to>
      <xdr:col>36</xdr:col>
      <xdr:colOff>165100</xdr:colOff>
      <xdr:row>78</xdr:row>
      <xdr:rowOff>64162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80689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1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167323</xdr:rowOff>
    </xdr:from>
    <xdr:to>
      <xdr:col>55</xdr:col>
      <xdr:colOff>50800</xdr:colOff>
      <xdr:row>77</xdr:row>
      <xdr:rowOff>97473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19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18750</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04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123081</xdr:rowOff>
    </xdr:from>
    <xdr:to>
      <xdr:col>50</xdr:col>
      <xdr:colOff>165100</xdr:colOff>
      <xdr:row>78</xdr:row>
      <xdr:rowOff>53231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32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44358</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41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90601</xdr:rowOff>
    </xdr:from>
    <xdr:to>
      <xdr:col>46</xdr:col>
      <xdr:colOff>38100</xdr:colOff>
      <xdr:row>78</xdr:row>
      <xdr:rowOff>20751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29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11878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38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158911</xdr:rowOff>
    </xdr:from>
    <xdr:to>
      <xdr:col>41</xdr:col>
      <xdr:colOff>101600</xdr:colOff>
      <xdr:row>78</xdr:row>
      <xdr:rowOff>89061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6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80188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45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163694</xdr:rowOff>
    </xdr:from>
    <xdr:to>
      <xdr:col>36</xdr:col>
      <xdr:colOff>165100</xdr:colOff>
      <xdr:row>78</xdr:row>
      <xdr:rowOff>93844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36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84971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45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147084</xdr:rowOff>
    </xdr:from>
    <xdr:to>
      <xdr:col>54</xdr:col>
      <xdr:colOff>189865</xdr:colOff>
      <xdr:row>99</xdr:row>
      <xdr:rowOff>137849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49034"/>
          <a:ext cx="1270" cy="1362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141676</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711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137849</xdr:rowOff>
    </xdr:from>
    <xdr:to>
      <xdr:col>55</xdr:col>
      <xdr:colOff>88900</xdr:colOff>
      <xdr:row>99</xdr:row>
      <xdr:rowOff>137849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7111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93761</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2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216,531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147084</xdr:rowOff>
    </xdr:from>
    <xdr:to>
      <xdr:col>55</xdr:col>
      <xdr:colOff>88900</xdr:colOff>
      <xdr:row>91</xdr:row>
      <xdr:rowOff>147084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4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7691</xdr:rowOff>
    </xdr:from>
    <xdr:to>
      <xdr:col>55</xdr:col>
      <xdr:colOff>0</xdr:colOff>
      <xdr:row>96</xdr:row>
      <xdr:rowOff>11509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466891"/>
          <a:ext cx="838200" cy="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40856</xdr:rowOff>
    </xdr:from>
    <xdr:ext cx="599010"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5000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62429</xdr:rowOff>
    </xdr:from>
    <xdr:to>
      <xdr:col>55</xdr:col>
      <xdr:colOff>50800</xdr:colOff>
      <xdr:row>96</xdr:row>
      <xdr:rowOff>164029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11509</xdr:rowOff>
    </xdr:from>
    <xdr:to>
      <xdr:col>50</xdr:col>
      <xdr:colOff>114300</xdr:colOff>
      <xdr:row>97</xdr:row>
      <xdr:rowOff>70510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470709"/>
          <a:ext cx="889000" cy="23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88778</xdr:rowOff>
    </xdr:from>
    <xdr:to>
      <xdr:col>50</xdr:col>
      <xdr:colOff>165100</xdr:colOff>
      <xdr:row>97</xdr:row>
      <xdr:rowOff>18928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4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10055</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39795" y="16640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74785</xdr:rowOff>
    </xdr:from>
    <xdr:to>
      <xdr:col>45</xdr:col>
      <xdr:colOff>177800</xdr:colOff>
      <xdr:row>97</xdr:row>
      <xdr:rowOff>70510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533985"/>
          <a:ext cx="889000" cy="16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128174</xdr:rowOff>
    </xdr:from>
    <xdr:to>
      <xdr:col>46</xdr:col>
      <xdr:colOff>38100</xdr:colOff>
      <xdr:row>97</xdr:row>
      <xdr:rowOff>58324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8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74851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36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74785</xdr:rowOff>
    </xdr:from>
    <xdr:to>
      <xdr:col>41</xdr:col>
      <xdr:colOff>50800</xdr:colOff>
      <xdr:row>96</xdr:row>
      <xdr:rowOff>84241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533985"/>
          <a:ext cx="889000" cy="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140244</xdr:rowOff>
    </xdr:from>
    <xdr:to>
      <xdr:col>41</xdr:col>
      <xdr:colOff>101600</xdr:colOff>
      <xdr:row>97</xdr:row>
      <xdr:rowOff>70394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9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61521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69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158555</xdr:rowOff>
    </xdr:from>
    <xdr:to>
      <xdr:col>36</xdr:col>
      <xdr:colOff>165100</xdr:colOff>
      <xdr:row>97</xdr:row>
      <xdr:rowOff>88705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61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79832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71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128341</xdr:rowOff>
    </xdr:from>
    <xdr:to>
      <xdr:col>55</xdr:col>
      <xdr:colOff>50800</xdr:colOff>
      <xdr:row>96</xdr:row>
      <xdr:rowOff>58491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41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151218</xdr:rowOff>
    </xdr:from>
    <xdr:ext cx="599010"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267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132159</xdr:rowOff>
    </xdr:from>
    <xdr:to>
      <xdr:col>50</xdr:col>
      <xdr:colOff>165100</xdr:colOff>
      <xdr:row>96</xdr:row>
      <xdr:rowOff>62309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41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78836</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39795" y="16195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19710</xdr:rowOff>
    </xdr:from>
    <xdr:to>
      <xdr:col>46</xdr:col>
      <xdr:colOff>38100</xdr:colOff>
      <xdr:row>97</xdr:row>
      <xdr:rowOff>121310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65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112437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74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23985</xdr:rowOff>
    </xdr:from>
    <xdr:to>
      <xdr:col>41</xdr:col>
      <xdr:colOff>101600</xdr:colOff>
      <xdr:row>96</xdr:row>
      <xdr:rowOff>125585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4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142112</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61795" y="16258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33441</xdr:rowOff>
    </xdr:from>
    <xdr:to>
      <xdr:col>36</xdr:col>
      <xdr:colOff>165100</xdr:colOff>
      <xdr:row>96</xdr:row>
      <xdr:rowOff>135041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49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151568</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672795" y="16267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73814</xdr:rowOff>
    </xdr:from>
    <xdr:to>
      <xdr:col>85</xdr:col>
      <xdr:colOff>126364</xdr:colOff>
      <xdr:row>39</xdr:row>
      <xdr:rowOff>80868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17314"/>
          <a:ext cx="1269" cy="1550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84695</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7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80868</xdr:rowOff>
    </xdr:from>
    <xdr:to>
      <xdr:col>86</xdr:col>
      <xdr:colOff>25400</xdr:colOff>
      <xdr:row>39</xdr:row>
      <xdr:rowOff>80868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6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20491</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4992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116,035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73814</xdr:rowOff>
    </xdr:from>
    <xdr:to>
      <xdr:col>86</xdr:col>
      <xdr:colOff>25400</xdr:colOff>
      <xdr:row>30</xdr:row>
      <xdr:rowOff>73814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1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164862</xdr:rowOff>
    </xdr:from>
    <xdr:to>
      <xdr:col>85</xdr:col>
      <xdr:colOff>127000</xdr:colOff>
      <xdr:row>38</xdr:row>
      <xdr:rowOff>30103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508512"/>
          <a:ext cx="838200" cy="3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164143</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64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141266</xdr:rowOff>
    </xdr:from>
    <xdr:to>
      <xdr:col>85</xdr:col>
      <xdr:colOff>177800</xdr:colOff>
      <xdr:row>37</xdr:row>
      <xdr:rowOff>71416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104512</xdr:rowOff>
    </xdr:from>
    <xdr:to>
      <xdr:col>81</xdr:col>
      <xdr:colOff>50800</xdr:colOff>
      <xdr:row>37</xdr:row>
      <xdr:rowOff>164862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448162"/>
          <a:ext cx="889000" cy="6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99824</xdr:rowOff>
    </xdr:from>
    <xdr:to>
      <xdr:col>81</xdr:col>
      <xdr:colOff>101600</xdr:colOff>
      <xdr:row>37</xdr:row>
      <xdr:rowOff>29974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46501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04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23130</xdr:rowOff>
    </xdr:from>
    <xdr:to>
      <xdr:col>76</xdr:col>
      <xdr:colOff>114300</xdr:colOff>
      <xdr:row>37</xdr:row>
      <xdr:rowOff>104512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366780"/>
          <a:ext cx="889000" cy="8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36126</xdr:rowOff>
    </xdr:from>
    <xdr:to>
      <xdr:col>76</xdr:col>
      <xdr:colOff>165100</xdr:colOff>
      <xdr:row>36</xdr:row>
      <xdr:rowOff>137726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154253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59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132336</xdr:rowOff>
    </xdr:from>
    <xdr:to>
      <xdr:col>71</xdr:col>
      <xdr:colOff>177800</xdr:colOff>
      <xdr:row>37</xdr:row>
      <xdr:rowOff>23130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133086"/>
          <a:ext cx="889000" cy="23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142915</xdr:rowOff>
    </xdr:from>
    <xdr:to>
      <xdr:col>72</xdr:col>
      <xdr:colOff>38100</xdr:colOff>
      <xdr:row>37</xdr:row>
      <xdr:rowOff>73065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89592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09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38314</xdr:rowOff>
    </xdr:from>
    <xdr:to>
      <xdr:col>67</xdr:col>
      <xdr:colOff>101600</xdr:colOff>
      <xdr:row>37</xdr:row>
      <xdr:rowOff>139914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131041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47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150753</xdr:rowOff>
    </xdr:from>
    <xdr:to>
      <xdr:col>85</xdr:col>
      <xdr:colOff>177800</xdr:colOff>
      <xdr:row>38</xdr:row>
      <xdr:rowOff>80903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49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129180</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47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114062</xdr:rowOff>
    </xdr:from>
    <xdr:to>
      <xdr:col>81</xdr:col>
      <xdr:colOff>101600</xdr:colOff>
      <xdr:row>38</xdr:row>
      <xdr:rowOff>44213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4577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35339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55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53712</xdr:rowOff>
    </xdr:from>
    <xdr:to>
      <xdr:col>76</xdr:col>
      <xdr:colOff>165100</xdr:colOff>
      <xdr:row>37</xdr:row>
      <xdr:rowOff>155312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39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146439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49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143780</xdr:rowOff>
    </xdr:from>
    <xdr:to>
      <xdr:col>72</xdr:col>
      <xdr:colOff>38100</xdr:colOff>
      <xdr:row>37</xdr:row>
      <xdr:rowOff>73930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31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65057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40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81536</xdr:rowOff>
    </xdr:from>
    <xdr:to>
      <xdr:col>67</xdr:col>
      <xdr:colOff>101600</xdr:colOff>
      <xdr:row>36</xdr:row>
      <xdr:rowOff>11686</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08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28213</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85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144831</xdr:rowOff>
    </xdr:from>
    <xdr:to>
      <xdr:col>85</xdr:col>
      <xdr:colOff>126364</xdr:colOff>
      <xdr:row>58</xdr:row>
      <xdr:rowOff>134651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17331"/>
          <a:ext cx="1269" cy="136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138478</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8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134651</xdr:rowOff>
    </xdr:from>
    <xdr:to>
      <xdr:col>86</xdr:col>
      <xdr:colOff>25400</xdr:colOff>
      <xdr:row>58</xdr:row>
      <xdr:rowOff>134651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78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91508</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92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458,429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144831</xdr:rowOff>
    </xdr:from>
    <xdr:to>
      <xdr:col>86</xdr:col>
      <xdr:colOff>25400</xdr:colOff>
      <xdr:row>50</xdr:row>
      <xdr:rowOff>144831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17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158759</xdr:rowOff>
    </xdr:from>
    <xdr:to>
      <xdr:col>85</xdr:col>
      <xdr:colOff>127000</xdr:colOff>
      <xdr:row>57</xdr:row>
      <xdr:rowOff>147528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759959"/>
          <a:ext cx="838200" cy="16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161772</xdr:rowOff>
    </xdr:from>
    <xdr:ext cx="599010"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762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11895</xdr:rowOff>
    </xdr:from>
    <xdr:to>
      <xdr:col>85</xdr:col>
      <xdr:colOff>177800</xdr:colOff>
      <xdr:row>57</xdr:row>
      <xdr:rowOff>113495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7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116915</xdr:rowOff>
    </xdr:from>
    <xdr:to>
      <xdr:col>81</xdr:col>
      <xdr:colOff>50800</xdr:colOff>
      <xdr:row>57</xdr:row>
      <xdr:rowOff>147528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889565"/>
          <a:ext cx="889000" cy="3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43873</xdr:rowOff>
    </xdr:from>
    <xdr:to>
      <xdr:col>81</xdr:col>
      <xdr:colOff>101600</xdr:colOff>
      <xdr:row>57</xdr:row>
      <xdr:rowOff>145473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81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162000</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181795" y="9591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103940</xdr:rowOff>
    </xdr:from>
    <xdr:to>
      <xdr:col>76</xdr:col>
      <xdr:colOff>114300</xdr:colOff>
      <xdr:row>57</xdr:row>
      <xdr:rowOff>116915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876590"/>
          <a:ext cx="889000" cy="1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60413</xdr:rowOff>
    </xdr:from>
    <xdr:to>
      <xdr:col>76</xdr:col>
      <xdr:colOff>165100</xdr:colOff>
      <xdr:row>57</xdr:row>
      <xdr:rowOff>162013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83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7090</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292795" y="9608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79258</xdr:rowOff>
    </xdr:from>
    <xdr:to>
      <xdr:col>71</xdr:col>
      <xdr:colOff>177800</xdr:colOff>
      <xdr:row>57</xdr:row>
      <xdr:rowOff>103940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680458"/>
          <a:ext cx="889000" cy="19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66517</xdr:rowOff>
    </xdr:from>
    <xdr:to>
      <xdr:col>72</xdr:col>
      <xdr:colOff>38100</xdr:colOff>
      <xdr:row>57</xdr:row>
      <xdr:rowOff>168117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8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159244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9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83420</xdr:rowOff>
    </xdr:from>
    <xdr:to>
      <xdr:col>67</xdr:col>
      <xdr:colOff>101600</xdr:colOff>
      <xdr:row>58</xdr:row>
      <xdr:rowOff>13570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8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4697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94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107959</xdr:rowOff>
    </xdr:from>
    <xdr:to>
      <xdr:col>85</xdr:col>
      <xdr:colOff>177800</xdr:colOff>
      <xdr:row>57</xdr:row>
      <xdr:rowOff>38109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0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130836</xdr:rowOff>
    </xdr:from>
    <xdr:ext cx="599010"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560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96728</xdr:rowOff>
    </xdr:from>
    <xdr:to>
      <xdr:col>81</xdr:col>
      <xdr:colOff>101600</xdr:colOff>
      <xdr:row>58</xdr:row>
      <xdr:rowOff>26878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86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18005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96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66115</xdr:rowOff>
    </xdr:from>
    <xdr:to>
      <xdr:col>76</xdr:col>
      <xdr:colOff>165100</xdr:colOff>
      <xdr:row>57</xdr:row>
      <xdr:rowOff>167715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83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158842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93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53140</xdr:rowOff>
    </xdr:from>
    <xdr:to>
      <xdr:col>72</xdr:col>
      <xdr:colOff>38100</xdr:colOff>
      <xdr:row>57</xdr:row>
      <xdr:rowOff>154740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82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171267</xdr:rowOff>
    </xdr:from>
    <xdr:ext cx="59901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03795" y="960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28458</xdr:rowOff>
    </xdr:from>
    <xdr:to>
      <xdr:col>67</xdr:col>
      <xdr:colOff>101600</xdr:colOff>
      <xdr:row>56</xdr:row>
      <xdr:rowOff>130058</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62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146585</xdr:rowOff>
    </xdr:from>
    <xdr:ext cx="59901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14795" y="940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137757</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653607"/>
          <a:ext cx="1269" cy="935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84434</xdr:rowOff>
    </xdr:from>
    <xdr:ext cx="599010"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2428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73</xdr:row>
      <xdr:rowOff>137757</xdr:rowOff>
    </xdr:from>
    <xdr:to>
      <xdr:col>86</xdr:col>
      <xdr:colOff>25400</xdr:colOff>
      <xdr:row>73</xdr:row>
      <xdr:rowOff>137757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653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57793</xdr:rowOff>
    </xdr:from>
    <xdr:to>
      <xdr:col>85</xdr:col>
      <xdr:colOff>127000</xdr:colOff>
      <xdr:row>76</xdr:row>
      <xdr:rowOff>53533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2402193"/>
          <a:ext cx="838200" cy="68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32115</xdr:rowOff>
    </xdr:from>
    <xdr:ext cx="534377"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405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53688</xdr:rowOff>
    </xdr:from>
    <xdr:to>
      <xdr:col>85</xdr:col>
      <xdr:colOff>177800</xdr:colOff>
      <xdr:row>78</xdr:row>
      <xdr:rowOff>155288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2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112382</xdr:rowOff>
    </xdr:from>
    <xdr:to>
      <xdr:col>81</xdr:col>
      <xdr:colOff>50800</xdr:colOff>
      <xdr:row>72</xdr:row>
      <xdr:rowOff>57793</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2285332"/>
          <a:ext cx="889000" cy="11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61125</xdr:rowOff>
    </xdr:from>
    <xdr:to>
      <xdr:col>81</xdr:col>
      <xdr:colOff>101600</xdr:colOff>
      <xdr:row>78</xdr:row>
      <xdr:rowOff>162725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3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153852</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14111" y="1352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112382</xdr:rowOff>
    </xdr:from>
    <xdr:to>
      <xdr:col>76</xdr:col>
      <xdr:colOff>114300</xdr:colOff>
      <xdr:row>76</xdr:row>
      <xdr:rowOff>94200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2285332"/>
          <a:ext cx="889000" cy="83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24870</xdr:rowOff>
    </xdr:from>
    <xdr:to>
      <xdr:col>76</xdr:col>
      <xdr:colOff>165100</xdr:colOff>
      <xdr:row>78</xdr:row>
      <xdr:rowOff>126470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3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117597</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25111" y="1349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94200</xdr:rowOff>
    </xdr:from>
    <xdr:to>
      <xdr:col>71</xdr:col>
      <xdr:colOff>177800</xdr:colOff>
      <xdr:row>78</xdr:row>
      <xdr:rowOff>160068</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124400"/>
          <a:ext cx="889000" cy="40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39432</xdr:rowOff>
    </xdr:from>
    <xdr:to>
      <xdr:col>72</xdr:col>
      <xdr:colOff>38100</xdr:colOff>
      <xdr:row>78</xdr:row>
      <xdr:rowOff>141032</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41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132159</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36111" y="1350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43881</xdr:rowOff>
    </xdr:from>
    <xdr:to>
      <xdr:col>67</xdr:col>
      <xdr:colOff>101600</xdr:colOff>
      <xdr:row>78</xdr:row>
      <xdr:rowOff>145481</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41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162008</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47111" y="1319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2733</xdr:rowOff>
    </xdr:from>
    <xdr:to>
      <xdr:col>85</xdr:col>
      <xdr:colOff>177800</xdr:colOff>
      <xdr:row>76</xdr:row>
      <xdr:rowOff>104333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03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25610</xdr:rowOff>
    </xdr:from>
    <xdr:ext cx="534377"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288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6993</xdr:rowOff>
    </xdr:from>
    <xdr:to>
      <xdr:col>81</xdr:col>
      <xdr:colOff>101600</xdr:colOff>
      <xdr:row>72</xdr:row>
      <xdr:rowOff>108593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235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125120</xdr:rowOff>
    </xdr:from>
    <xdr:ext cx="59901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181795" y="1212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61582</xdr:rowOff>
    </xdr:from>
    <xdr:to>
      <xdr:col>76</xdr:col>
      <xdr:colOff>165100</xdr:colOff>
      <xdr:row>71</xdr:row>
      <xdr:rowOff>163182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223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8259</xdr:rowOff>
    </xdr:from>
    <xdr:ext cx="59901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292795" y="1200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43400</xdr:rowOff>
    </xdr:from>
    <xdr:to>
      <xdr:col>72</xdr:col>
      <xdr:colOff>38100</xdr:colOff>
      <xdr:row>76</xdr:row>
      <xdr:rowOff>145000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07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161528</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36111" y="1284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109268</xdr:rowOff>
    </xdr:from>
    <xdr:to>
      <xdr:col>67</xdr:col>
      <xdr:colOff>101600</xdr:colOff>
      <xdr:row>79</xdr:row>
      <xdr:rowOff>39418</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48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30545</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79428" y="13575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123379</xdr:rowOff>
    </xdr:from>
    <xdr:to>
      <xdr:col>85</xdr:col>
      <xdr:colOff>126364</xdr:colOff>
      <xdr:row>99</xdr:row>
      <xdr:rowOff>41551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725329"/>
          <a:ext cx="1269" cy="1289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45378</xdr:rowOff>
    </xdr:from>
    <xdr:ext cx="378565"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7018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41551</xdr:rowOff>
    </xdr:from>
    <xdr:to>
      <xdr:col>86</xdr:col>
      <xdr:colOff>25400</xdr:colOff>
      <xdr:row>99</xdr:row>
      <xdr:rowOff>41551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7015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70056</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50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339,284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123379</xdr:rowOff>
    </xdr:from>
    <xdr:to>
      <xdr:col>86</xdr:col>
      <xdr:colOff>25400</xdr:colOff>
      <xdr:row>91</xdr:row>
      <xdr:rowOff>123379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72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79620</xdr:rowOff>
    </xdr:from>
    <xdr:to>
      <xdr:col>85</xdr:col>
      <xdr:colOff>127000</xdr:colOff>
      <xdr:row>97</xdr:row>
      <xdr:rowOff>94608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710270"/>
          <a:ext cx="838200" cy="1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35313</xdr:rowOff>
    </xdr:from>
    <xdr:ext cx="599010"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323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12436</xdr:rowOff>
    </xdr:from>
    <xdr:to>
      <xdr:col>85</xdr:col>
      <xdr:colOff>177800</xdr:colOff>
      <xdr:row>96</xdr:row>
      <xdr:rowOff>114036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94608</xdr:rowOff>
    </xdr:from>
    <xdr:to>
      <xdr:col>81</xdr:col>
      <xdr:colOff>50800</xdr:colOff>
      <xdr:row>97</xdr:row>
      <xdr:rowOff>105727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725258"/>
          <a:ext cx="889000" cy="1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54682</xdr:rowOff>
    </xdr:from>
    <xdr:to>
      <xdr:col>81</xdr:col>
      <xdr:colOff>101600</xdr:colOff>
      <xdr:row>96</xdr:row>
      <xdr:rowOff>156282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1359</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181795" y="1628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105727</xdr:rowOff>
    </xdr:from>
    <xdr:to>
      <xdr:col>76</xdr:col>
      <xdr:colOff>114300</xdr:colOff>
      <xdr:row>97</xdr:row>
      <xdr:rowOff>139802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736377"/>
          <a:ext cx="889000" cy="3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84472</xdr:rowOff>
    </xdr:from>
    <xdr:to>
      <xdr:col>76</xdr:col>
      <xdr:colOff>165100</xdr:colOff>
      <xdr:row>97</xdr:row>
      <xdr:rowOff>14622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31149</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292795" y="1631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132922</xdr:rowOff>
    </xdr:from>
    <xdr:to>
      <xdr:col>71</xdr:col>
      <xdr:colOff>177800</xdr:colOff>
      <xdr:row>97</xdr:row>
      <xdr:rowOff>139802</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763572"/>
          <a:ext cx="889000" cy="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83283</xdr:rowOff>
    </xdr:from>
    <xdr:to>
      <xdr:col>72</xdr:col>
      <xdr:colOff>38100</xdr:colOff>
      <xdr:row>97</xdr:row>
      <xdr:rowOff>13433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29960</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03795" y="1631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77477</xdr:rowOff>
    </xdr:from>
    <xdr:to>
      <xdr:col>67</xdr:col>
      <xdr:colOff>101600</xdr:colOff>
      <xdr:row>97</xdr:row>
      <xdr:rowOff>7627</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53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24154</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14795" y="1631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28820</xdr:rowOff>
    </xdr:from>
    <xdr:to>
      <xdr:col>85</xdr:col>
      <xdr:colOff>177800</xdr:colOff>
      <xdr:row>97</xdr:row>
      <xdr:rowOff>130420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65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7247</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63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43808</xdr:rowOff>
    </xdr:from>
    <xdr:to>
      <xdr:col>81</xdr:col>
      <xdr:colOff>101600</xdr:colOff>
      <xdr:row>97</xdr:row>
      <xdr:rowOff>145408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67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136535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76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54927</xdr:rowOff>
    </xdr:from>
    <xdr:to>
      <xdr:col>76</xdr:col>
      <xdr:colOff>165100</xdr:colOff>
      <xdr:row>97</xdr:row>
      <xdr:rowOff>156527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68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147654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77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89002</xdr:rowOff>
    </xdr:from>
    <xdr:to>
      <xdr:col>72</xdr:col>
      <xdr:colOff>38100</xdr:colOff>
      <xdr:row>98</xdr:row>
      <xdr:rowOff>19152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71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10279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81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82122</xdr:rowOff>
    </xdr:from>
    <xdr:to>
      <xdr:col>67</xdr:col>
      <xdr:colOff>101600</xdr:colOff>
      <xdr:row>98</xdr:row>
      <xdr:rowOff>12272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71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3399</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80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51895</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66845"/>
          <a:ext cx="1269" cy="1287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5915</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92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170022</xdr:rowOff>
    </xdr:from>
    <xdr:ext cx="534377"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14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51895</xdr:rowOff>
    </xdr:from>
    <xdr:to>
      <xdr:col>116</xdr:col>
      <xdr:colOff>152400</xdr:colOff>
      <xdr:row>31</xdr:row>
      <xdr:rowOff>51895</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6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94815</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384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71938</xdr:rowOff>
    </xdr:from>
    <xdr:to>
      <xdr:col>116</xdr:col>
      <xdr:colOff>114300</xdr:colOff>
      <xdr:row>39</xdr:row>
      <xdr:rowOff>2088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8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85151</xdr:rowOff>
    </xdr:from>
    <xdr:to>
      <xdr:col>112</xdr:col>
      <xdr:colOff>38100</xdr:colOff>
      <xdr:row>39</xdr:row>
      <xdr:rowOff>15301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0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31828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75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80442</xdr:rowOff>
    </xdr:from>
    <xdr:to>
      <xdr:col>107</xdr:col>
      <xdr:colOff>101600</xdr:colOff>
      <xdr:row>39</xdr:row>
      <xdr:rowOff>10592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27119</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70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68646</xdr:rowOff>
    </xdr:from>
    <xdr:to>
      <xdr:col>102</xdr:col>
      <xdr:colOff>165100</xdr:colOff>
      <xdr:row>38</xdr:row>
      <xdr:rowOff>170246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15323</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58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83093</xdr:rowOff>
    </xdr:from>
    <xdr:to>
      <xdr:col>98</xdr:col>
      <xdr:colOff>38100</xdr:colOff>
      <xdr:row>39</xdr:row>
      <xdr:rowOff>13243</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29770</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50365</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65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目的別歳出額を類似団体平均値と比較すると、災害復旧費において類似団体平均を大幅に上回っている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災害復旧費は、令和元年台風</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号による被害に対応するためのものであり前年度からは大幅に減少している。土木費においては除雪費用及び橋梁の更新整備費及び道路維持管理が前年度から大幅に増加したことにより類似団体平均を上回る事となった。</a:t>
          </a:r>
          <a:endParaRPr lang="ja-JP" altLang="ja-JP" sz="1400">
            <a:effectLst/>
          </a:endParaRPr>
        </a:p>
        <a:p>
          <a:r>
            <a:rPr kumimoji="1" lang="ja-JP" altLang="ja-JP" sz="1100">
              <a:solidFill>
                <a:schemeClr val="dk1"/>
              </a:solidFill>
              <a:effectLst/>
              <a:latin typeface="+mn-lt"/>
              <a:ea typeface="+mn-ea"/>
              <a:cs typeface="+mn-cs"/>
            </a:rPr>
            <a:t>その他の項目については、</a:t>
          </a:r>
          <a:r>
            <a:rPr kumimoji="1" lang="ja-JP" altLang="en-US" sz="1100">
              <a:solidFill>
                <a:schemeClr val="dk1"/>
              </a:solidFill>
              <a:effectLst/>
              <a:latin typeface="+mn-lt"/>
              <a:ea typeface="+mn-ea"/>
              <a:cs typeface="+mn-cs"/>
            </a:rPr>
            <a:t>商工費、教育費が</a:t>
          </a:r>
          <a:r>
            <a:rPr kumimoji="1" lang="ja-JP" altLang="ja-JP" sz="1100">
              <a:solidFill>
                <a:schemeClr val="dk1"/>
              </a:solidFill>
              <a:effectLst/>
              <a:latin typeface="+mn-lt"/>
              <a:ea typeface="+mn-ea"/>
              <a:cs typeface="+mn-cs"/>
            </a:rPr>
            <a:t>類似団体平均値を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前年度から大幅に</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している項目については、農林水産業費になる。</a:t>
          </a:r>
          <a:endParaRPr lang="ja-JP" altLang="ja-JP" sz="1400">
            <a:effectLst/>
          </a:endParaRPr>
        </a:p>
        <a:p>
          <a:r>
            <a:rPr kumimoji="1" lang="ja-JP" altLang="en-US" sz="1100">
              <a:solidFill>
                <a:schemeClr val="dk1"/>
              </a:solidFill>
              <a:effectLst/>
              <a:latin typeface="+mn-lt"/>
              <a:ea typeface="+mn-ea"/>
              <a:cs typeface="+mn-cs"/>
            </a:rPr>
            <a:t>農林水産業</a:t>
          </a:r>
          <a:r>
            <a:rPr kumimoji="1" lang="ja-JP" altLang="ja-JP" sz="1100">
              <a:solidFill>
                <a:schemeClr val="dk1"/>
              </a:solidFill>
              <a:effectLst/>
              <a:latin typeface="+mn-lt"/>
              <a:ea typeface="+mn-ea"/>
              <a:cs typeface="+mn-cs"/>
            </a:rPr>
            <a:t>費については、</a:t>
          </a:r>
          <a:r>
            <a:rPr kumimoji="1" lang="ja-JP" altLang="en-US" sz="1100">
              <a:solidFill>
                <a:schemeClr val="dk1"/>
              </a:solidFill>
              <a:effectLst/>
              <a:latin typeface="+mn-lt"/>
              <a:ea typeface="+mn-ea"/>
              <a:cs typeface="+mn-cs"/>
            </a:rPr>
            <a:t>県営事業負担金及び公共施設整備の工事費が増加したことによるものである。</a:t>
          </a:r>
          <a:endParaRPr lang="ja-JP" altLang="ja-JP" sz="1400">
            <a:effectLst/>
          </a:endParaRPr>
        </a:p>
        <a:p>
          <a:r>
            <a:rPr kumimoji="1" lang="ja-JP" altLang="ja-JP" sz="1100">
              <a:solidFill>
                <a:schemeClr val="dk1"/>
              </a:solidFill>
              <a:effectLst/>
              <a:latin typeface="+mn-lt"/>
              <a:ea typeface="+mn-ea"/>
              <a:cs typeface="+mn-cs"/>
            </a:rPr>
            <a:t>概ね類似団体と比較し住民一人当たりのコストは低い状況で推移していることから引き続きコスト削減や事業の効率化、計画的な地方債の活用に努める。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群馬県嬬恋村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財政調整基金については前年度決算余剰金の</a:t>
          </a:r>
          <a:r>
            <a:rPr kumimoji="1" lang="en-US" altLang="ja-JP" sz="1100">
              <a:solidFill>
                <a:schemeClr val="dk1"/>
              </a:solidFill>
              <a:effectLst/>
              <a:latin typeface="+mn-lt"/>
              <a:ea typeface="+mn-ea"/>
              <a:cs typeface="+mn-cs"/>
            </a:rPr>
            <a:t>5,500</a:t>
          </a:r>
          <a:r>
            <a:rPr kumimoji="1" lang="ja-JP" altLang="ja-JP" sz="1100">
              <a:solidFill>
                <a:schemeClr val="dk1"/>
              </a:solidFill>
              <a:effectLst/>
              <a:latin typeface="+mn-lt"/>
              <a:ea typeface="+mn-ea"/>
              <a:cs typeface="+mn-cs"/>
            </a:rPr>
            <a:t>千円の積立を行った。</a:t>
          </a:r>
          <a:endParaRPr lang="ja-JP" altLang="ja-JP" sz="1400">
            <a:effectLst/>
          </a:endParaRPr>
        </a:p>
        <a:p>
          <a:r>
            <a:rPr kumimoji="1" lang="ja-JP" altLang="ja-JP" sz="1100">
              <a:solidFill>
                <a:schemeClr val="dk1"/>
              </a:solidFill>
              <a:effectLst/>
              <a:latin typeface="+mn-lt"/>
              <a:ea typeface="+mn-ea"/>
              <a:cs typeface="+mn-cs"/>
            </a:rPr>
            <a:t>標準財政規模に対する財政調整基金割合は前年度より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安定的な財源の確保と歳出抑制を行い、財政調整基金については一定額を確保出来るよう努めていく。　</a:t>
          </a:r>
          <a:endParaRPr lang="ja-JP" altLang="ja-JP" sz="1400">
            <a:effectLst/>
          </a:endParaRPr>
        </a:p>
        <a:p>
          <a:r>
            <a:rPr kumimoji="1" lang="ja-JP" altLang="ja-JP" sz="1100">
              <a:solidFill>
                <a:schemeClr val="dk1"/>
              </a:solidFill>
              <a:effectLst/>
              <a:latin typeface="+mn-lt"/>
              <a:ea typeface="+mn-ea"/>
              <a:cs typeface="+mn-cs"/>
            </a:rPr>
            <a:t>実質収支額は前年度から</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継続的に黒字を確保するよう、計画的な財政運営に努める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群馬県嬬恋村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一般会計、特別会計、企業会計において、実質収支額及び資金余剰額は黒字のため連結赤字額は生じていない。</a:t>
          </a:r>
          <a:endParaRPr lang="ja-JP" altLang="ja-JP" sz="1400">
            <a:effectLst/>
          </a:endParaRPr>
        </a:p>
        <a:p>
          <a:r>
            <a:rPr kumimoji="1" lang="ja-JP" altLang="ja-JP" sz="1100">
              <a:solidFill>
                <a:schemeClr val="dk1"/>
              </a:solidFill>
              <a:effectLst/>
              <a:latin typeface="+mn-lt"/>
              <a:ea typeface="+mn-ea"/>
              <a:cs typeface="+mn-cs"/>
            </a:rPr>
            <a:t>今後の社会保障費の増加、インフラ整備における公共投資の必要性を勘案しながら、様々な事業展開と事業の効率化、省力化を高め適切な受益者負担となるよう健全財政を推進していく必要がある。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群馬県嬬恋村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一般会計における元利償還金は令和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年度から令和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年度で</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百万円増加しているが、地方債現在高は</a:t>
          </a:r>
          <a:r>
            <a:rPr kumimoji="1" lang="en-US" altLang="ja-JP" sz="1100">
              <a:solidFill>
                <a:schemeClr val="tx1"/>
              </a:solidFill>
              <a:effectLst/>
              <a:latin typeface="+mn-lt"/>
              <a:ea typeface="+mn-ea"/>
              <a:cs typeface="+mn-cs"/>
            </a:rPr>
            <a:t>6,223</a:t>
          </a:r>
          <a:r>
            <a:rPr kumimoji="1" lang="ja-JP" altLang="ja-JP" sz="1100">
              <a:solidFill>
                <a:schemeClr val="dk1"/>
              </a:solidFill>
              <a:effectLst/>
              <a:latin typeface="+mn-lt"/>
              <a:ea typeface="+mn-ea"/>
              <a:cs typeface="+mn-cs"/>
            </a:rPr>
            <a:t>百万円となり、前年度に比べ</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した。起債残高の内、臨時財政対策債の残高は約</a:t>
          </a:r>
          <a:r>
            <a:rPr kumimoji="1" lang="en-US" altLang="ja-JP" sz="1100">
              <a:solidFill>
                <a:schemeClr val="tx1"/>
              </a:solidFill>
              <a:effectLst/>
              <a:latin typeface="+mn-lt"/>
              <a:ea typeface="+mn-ea"/>
              <a:cs typeface="+mn-cs"/>
            </a:rPr>
            <a:t>2,763</a:t>
          </a:r>
          <a:r>
            <a:rPr kumimoji="1" lang="ja-JP" altLang="ja-JP" sz="1100">
              <a:solidFill>
                <a:schemeClr val="tx1"/>
              </a:solidFill>
              <a:effectLst/>
              <a:latin typeface="+mn-lt"/>
              <a:ea typeface="+mn-ea"/>
              <a:cs typeface="+mn-cs"/>
            </a:rPr>
            <a:t>百万円（</a:t>
          </a:r>
          <a:r>
            <a:rPr kumimoji="1" lang="en-US" altLang="ja-JP" sz="1100">
              <a:solidFill>
                <a:schemeClr val="tx1"/>
              </a:solidFill>
              <a:effectLst/>
              <a:latin typeface="+mn-lt"/>
              <a:ea typeface="+mn-ea"/>
              <a:cs typeface="+mn-cs"/>
            </a:rPr>
            <a:t>44.4</a:t>
          </a:r>
          <a:r>
            <a:rPr kumimoji="1" lang="ja-JP" altLang="ja-JP" sz="1100">
              <a:solidFill>
                <a:schemeClr val="tx1"/>
              </a:solidFill>
              <a:effectLst/>
              <a:latin typeface="+mn-lt"/>
              <a:ea typeface="+mn-ea"/>
              <a:cs typeface="+mn-cs"/>
            </a:rPr>
            <a:t>％）</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公営企業債等繰入額は、簡易水道整備による起債が増加していることもあり前年度に比べ</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百万円増加している。</a:t>
          </a:r>
          <a:endParaRPr lang="ja-JP" altLang="ja-JP" sz="1400">
            <a:effectLst/>
          </a:endParaRPr>
        </a:p>
        <a:p>
          <a:r>
            <a:rPr kumimoji="1" lang="ja-JP" altLang="ja-JP" sz="1100">
              <a:solidFill>
                <a:schemeClr val="dk1"/>
              </a:solidFill>
              <a:effectLst/>
              <a:latin typeface="+mn-lt"/>
              <a:ea typeface="+mn-ea"/>
              <a:cs typeface="+mn-cs"/>
            </a:rPr>
            <a:t>今後は、災害復旧事業に対する償還が開始されることも有り償還額の増加が見込まれる。</a:t>
          </a:r>
          <a:endParaRPr lang="ja-JP" altLang="ja-JP" sz="1400">
            <a:effectLst/>
          </a:endParaRPr>
        </a:p>
        <a:p>
          <a:r>
            <a:rPr kumimoji="1" lang="ja-JP" altLang="ja-JP" sz="1100">
              <a:solidFill>
                <a:schemeClr val="dk1"/>
              </a:solidFill>
              <a:effectLst/>
              <a:latin typeface="+mn-lt"/>
              <a:ea typeface="+mn-ea"/>
              <a:cs typeface="+mn-cs"/>
            </a:rPr>
            <a:t>また、公共施設の改修・更新も想定される事から、実質公債費比率が大幅に増加しないよう、適切な起債発行に努める。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群馬県嬬恋村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簡易水道事業特別会計においては、起債残高が増加した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公共下水道事業特別会計及び農業集落排水事業特別会計の起債残高</a:t>
          </a:r>
          <a:r>
            <a:rPr kumimoji="1" lang="ja-JP" altLang="en-US" sz="1100">
              <a:solidFill>
                <a:schemeClr val="dk1"/>
              </a:solidFill>
              <a:effectLst/>
              <a:latin typeface="+mn-lt"/>
              <a:ea typeface="+mn-ea"/>
              <a:cs typeface="+mn-cs"/>
            </a:rPr>
            <a:t>は減少</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がトータル</a:t>
          </a:r>
          <a:r>
            <a:rPr kumimoji="1" lang="ja-JP" altLang="ja-JP" sz="1100">
              <a:solidFill>
                <a:schemeClr val="dk1"/>
              </a:solidFill>
              <a:effectLst/>
              <a:latin typeface="+mn-lt"/>
              <a:ea typeface="+mn-ea"/>
              <a:cs typeface="+mn-cs"/>
            </a:rPr>
            <a:t>将来負担額</a:t>
          </a:r>
          <a:r>
            <a:rPr kumimoji="1" lang="ja-JP" altLang="en-US" sz="1100">
              <a:solidFill>
                <a:schemeClr val="dk1"/>
              </a:solidFill>
              <a:effectLst/>
              <a:latin typeface="+mn-lt"/>
              <a:ea typeface="+mn-ea"/>
              <a:cs typeface="+mn-cs"/>
            </a:rPr>
            <a:t>は増加した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公共施設の改修・更新にともなう新規の地方債発行により起債残高の増加が見込まれると共に財政調整基金や目的基金の取崩が見込まれることから、可能な限り充当可能財源を確保することにより将来負担比率の増加を抑えていく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群馬県嬬恋村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財政調整基金に前年度決算余剰金に対する積立を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文化会館建設基金については、嬬恋会館建設資金に充てるため</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125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百万円の積立を行った。基金全体残高では、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百万円の増加。</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財政調整基金については、一定規模を確保すると共に特定目的基金についても老朽化する施設の建設等のために計画的な積立を行う。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振興開発基金　　　　：振興開発の促進。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文化会館建設基金　　：文化会館の建設に資するため。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愛する嬬恋基金　　　：愛する嬬恋寄附金を適正に管理するため。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　：森林の有する公益的機能の維持増進。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　　　　：文化振興事業の推進を図るため。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振興開発基金　　　　：指定管理補填金のため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百万円の取崩。利子分の積立。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文化会館建設基金　　：嬬恋</a:t>
          </a:r>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会館建設資金に充てるため積立。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　：充当事業がなかったため積立。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振興開発基金　　　　：今後の公共施設整備等のため、可能な限り積立できるよう努めていく。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文化会館建設基金　　：文化会館建設のため計画的に積立を行っていく。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愛する嬬恋基金　　　：愛する嬬恋寄附金の状況に応じて積立、取崩を行う。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　：森林整備等への有効活用を行う。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前年度決算剰余金に対する積立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災害等の不測の事態に対応できるよう、過去の実績等を踏まえ基金残高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億円程度を目処に積立。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利息分積立。変動なし。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同程度で推移していく。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9105482</v>
      </c>
      <c r="BO4" s="449"/>
      <c r="BP4" s="449"/>
      <c r="BQ4" s="449"/>
      <c r="BR4" s="449"/>
      <c r="BS4" s="449"/>
      <c r="BT4" s="449"/>
      <c r="BU4" s="450"/>
      <c r="BV4" s="448">
        <v>9240908</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0.2</v>
      </c>
      <c r="CU4" s="589"/>
      <c r="CV4" s="589"/>
      <c r="CW4" s="589"/>
      <c r="CX4" s="589"/>
      <c r="CY4" s="589"/>
      <c r="CZ4" s="589"/>
      <c r="DA4" s="590"/>
      <c r="DB4" s="588">
        <v>6.1</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8827415</v>
      </c>
      <c r="BO5" s="420"/>
      <c r="BP5" s="420"/>
      <c r="BQ5" s="420"/>
      <c r="BR5" s="420"/>
      <c r="BS5" s="420"/>
      <c r="BT5" s="420"/>
      <c r="BU5" s="421"/>
      <c r="BV5" s="419">
        <v>8612430</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90.9</v>
      </c>
      <c r="CU5" s="417"/>
      <c r="CV5" s="417"/>
      <c r="CW5" s="417"/>
      <c r="CX5" s="417"/>
      <c r="CY5" s="417"/>
      <c r="CZ5" s="417"/>
      <c r="DA5" s="418"/>
      <c r="DB5" s="416">
        <v>85.7</v>
      </c>
      <c r="DC5" s="417"/>
      <c r="DD5" s="417"/>
      <c r="DE5" s="417"/>
      <c r="DF5" s="417"/>
      <c r="DG5" s="417"/>
      <c r="DH5" s="417"/>
      <c r="DI5" s="418"/>
    </row>
    <row r="6" spans="1:119" ht="18.75" customHeight="1" x14ac:dyDescent="0.15">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104</v>
      </c>
      <c r="AV6" s="478"/>
      <c r="AW6" s="478"/>
      <c r="AX6" s="478"/>
      <c r="AY6" s="433" t="s">
        <v>105</v>
      </c>
      <c r="AZ6" s="434"/>
      <c r="BA6" s="434"/>
      <c r="BB6" s="434"/>
      <c r="BC6" s="434"/>
      <c r="BD6" s="434"/>
      <c r="BE6" s="434"/>
      <c r="BF6" s="434"/>
      <c r="BG6" s="434"/>
      <c r="BH6" s="434"/>
      <c r="BI6" s="434"/>
      <c r="BJ6" s="434"/>
      <c r="BK6" s="434"/>
      <c r="BL6" s="434"/>
      <c r="BM6" s="435"/>
      <c r="BN6" s="419">
        <v>278067</v>
      </c>
      <c r="BO6" s="420"/>
      <c r="BP6" s="420"/>
      <c r="BQ6" s="420"/>
      <c r="BR6" s="420"/>
      <c r="BS6" s="420"/>
      <c r="BT6" s="420"/>
      <c r="BU6" s="421"/>
      <c r="BV6" s="419">
        <v>628478</v>
      </c>
      <c r="BW6" s="420"/>
      <c r="BX6" s="420"/>
      <c r="BY6" s="420"/>
      <c r="BZ6" s="420"/>
      <c r="CA6" s="420"/>
      <c r="CB6" s="420"/>
      <c r="CC6" s="421"/>
      <c r="CD6" s="459" t="s">
        <v>106</v>
      </c>
      <c r="CE6" s="379"/>
      <c r="CF6" s="379"/>
      <c r="CG6" s="379"/>
      <c r="CH6" s="379"/>
      <c r="CI6" s="379"/>
      <c r="CJ6" s="379"/>
      <c r="CK6" s="379"/>
      <c r="CL6" s="379"/>
      <c r="CM6" s="379"/>
      <c r="CN6" s="379"/>
      <c r="CO6" s="379"/>
      <c r="CP6" s="379"/>
      <c r="CQ6" s="379"/>
      <c r="CR6" s="379"/>
      <c r="CS6" s="460"/>
      <c r="CT6" s="562">
        <v>92.2</v>
      </c>
      <c r="CU6" s="563"/>
      <c r="CV6" s="563"/>
      <c r="CW6" s="563"/>
      <c r="CX6" s="563"/>
      <c r="CY6" s="563"/>
      <c r="CZ6" s="563"/>
      <c r="DA6" s="564"/>
      <c r="DB6" s="562">
        <v>90</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107</v>
      </c>
      <c r="AN7" s="376"/>
      <c r="AO7" s="376"/>
      <c r="AP7" s="376"/>
      <c r="AQ7" s="376"/>
      <c r="AR7" s="376"/>
      <c r="AS7" s="376"/>
      <c r="AT7" s="377"/>
      <c r="AU7" s="477" t="s">
        <v>108</v>
      </c>
      <c r="AV7" s="478"/>
      <c r="AW7" s="478"/>
      <c r="AX7" s="478"/>
      <c r="AY7" s="433" t="s">
        <v>109</v>
      </c>
      <c r="AZ7" s="434"/>
      <c r="BA7" s="434"/>
      <c r="BB7" s="434"/>
      <c r="BC7" s="434"/>
      <c r="BD7" s="434"/>
      <c r="BE7" s="434"/>
      <c r="BF7" s="434"/>
      <c r="BG7" s="434"/>
      <c r="BH7" s="434"/>
      <c r="BI7" s="434"/>
      <c r="BJ7" s="434"/>
      <c r="BK7" s="434"/>
      <c r="BL7" s="434"/>
      <c r="BM7" s="435"/>
      <c r="BN7" s="419">
        <v>267065</v>
      </c>
      <c r="BO7" s="420"/>
      <c r="BP7" s="420"/>
      <c r="BQ7" s="420"/>
      <c r="BR7" s="420"/>
      <c r="BS7" s="420"/>
      <c r="BT7" s="420"/>
      <c r="BU7" s="421"/>
      <c r="BV7" s="419">
        <v>338814</v>
      </c>
      <c r="BW7" s="420"/>
      <c r="BX7" s="420"/>
      <c r="BY7" s="420"/>
      <c r="BZ7" s="420"/>
      <c r="CA7" s="420"/>
      <c r="CB7" s="420"/>
      <c r="CC7" s="421"/>
      <c r="CD7" s="459" t="s">
        <v>110</v>
      </c>
      <c r="CE7" s="379"/>
      <c r="CF7" s="379"/>
      <c r="CG7" s="379"/>
      <c r="CH7" s="379"/>
      <c r="CI7" s="379"/>
      <c r="CJ7" s="379"/>
      <c r="CK7" s="379"/>
      <c r="CL7" s="379"/>
      <c r="CM7" s="379"/>
      <c r="CN7" s="379"/>
      <c r="CO7" s="379"/>
      <c r="CP7" s="379"/>
      <c r="CQ7" s="379"/>
      <c r="CR7" s="379"/>
      <c r="CS7" s="460"/>
      <c r="CT7" s="419">
        <v>4690882</v>
      </c>
      <c r="CU7" s="420"/>
      <c r="CV7" s="420"/>
      <c r="CW7" s="420"/>
      <c r="CX7" s="420"/>
      <c r="CY7" s="420"/>
      <c r="CZ7" s="420"/>
      <c r="DA7" s="421"/>
      <c r="DB7" s="419">
        <v>4724924</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111</v>
      </c>
      <c r="AN8" s="376"/>
      <c r="AO8" s="376"/>
      <c r="AP8" s="376"/>
      <c r="AQ8" s="376"/>
      <c r="AR8" s="376"/>
      <c r="AS8" s="376"/>
      <c r="AT8" s="377"/>
      <c r="AU8" s="477" t="s">
        <v>112</v>
      </c>
      <c r="AV8" s="478"/>
      <c r="AW8" s="478"/>
      <c r="AX8" s="478"/>
      <c r="AY8" s="433" t="s">
        <v>113</v>
      </c>
      <c r="AZ8" s="434"/>
      <c r="BA8" s="434"/>
      <c r="BB8" s="434"/>
      <c r="BC8" s="434"/>
      <c r="BD8" s="434"/>
      <c r="BE8" s="434"/>
      <c r="BF8" s="434"/>
      <c r="BG8" s="434"/>
      <c r="BH8" s="434"/>
      <c r="BI8" s="434"/>
      <c r="BJ8" s="434"/>
      <c r="BK8" s="434"/>
      <c r="BL8" s="434"/>
      <c r="BM8" s="435"/>
      <c r="BN8" s="419">
        <v>11002</v>
      </c>
      <c r="BO8" s="420"/>
      <c r="BP8" s="420"/>
      <c r="BQ8" s="420"/>
      <c r="BR8" s="420"/>
      <c r="BS8" s="420"/>
      <c r="BT8" s="420"/>
      <c r="BU8" s="421"/>
      <c r="BV8" s="419">
        <v>289664</v>
      </c>
      <c r="BW8" s="420"/>
      <c r="BX8" s="420"/>
      <c r="BY8" s="420"/>
      <c r="BZ8" s="420"/>
      <c r="CA8" s="420"/>
      <c r="CB8" s="420"/>
      <c r="CC8" s="421"/>
      <c r="CD8" s="459" t="s">
        <v>114</v>
      </c>
      <c r="CE8" s="379"/>
      <c r="CF8" s="379"/>
      <c r="CG8" s="379"/>
      <c r="CH8" s="379"/>
      <c r="CI8" s="379"/>
      <c r="CJ8" s="379"/>
      <c r="CK8" s="379"/>
      <c r="CL8" s="379"/>
      <c r="CM8" s="379"/>
      <c r="CN8" s="379"/>
      <c r="CO8" s="379"/>
      <c r="CP8" s="379"/>
      <c r="CQ8" s="379"/>
      <c r="CR8" s="379"/>
      <c r="CS8" s="460"/>
      <c r="CT8" s="522">
        <v>0.43</v>
      </c>
      <c r="CU8" s="523"/>
      <c r="CV8" s="523"/>
      <c r="CW8" s="523"/>
      <c r="CX8" s="523"/>
      <c r="CY8" s="523"/>
      <c r="CZ8" s="523"/>
      <c r="DA8" s="524"/>
      <c r="DB8" s="522">
        <v>0.44</v>
      </c>
      <c r="DC8" s="523"/>
      <c r="DD8" s="523"/>
      <c r="DE8" s="523"/>
      <c r="DF8" s="523"/>
      <c r="DG8" s="523"/>
      <c r="DH8" s="523"/>
      <c r="DI8" s="524"/>
    </row>
    <row r="9" spans="1:119" ht="18.75" customHeight="1" thickBot="1" x14ac:dyDescent="0.2">
      <c r="A9" s="181"/>
      <c r="B9" s="551" t="s">
        <v>115</v>
      </c>
      <c r="C9" s="552"/>
      <c r="D9" s="552"/>
      <c r="E9" s="552"/>
      <c r="F9" s="552"/>
      <c r="G9" s="552"/>
      <c r="H9" s="552"/>
      <c r="I9" s="552"/>
      <c r="J9" s="552"/>
      <c r="K9" s="470"/>
      <c r="L9" s="553" t="s">
        <v>116</v>
      </c>
      <c r="M9" s="554"/>
      <c r="N9" s="554"/>
      <c r="O9" s="554"/>
      <c r="P9" s="554"/>
      <c r="Q9" s="555"/>
      <c r="R9" s="556">
        <v>8850</v>
      </c>
      <c r="S9" s="557"/>
      <c r="T9" s="557"/>
      <c r="U9" s="557"/>
      <c r="V9" s="558"/>
      <c r="W9" s="488" t="s">
        <v>117</v>
      </c>
      <c r="X9" s="489"/>
      <c r="Y9" s="489"/>
      <c r="Z9" s="489"/>
      <c r="AA9" s="489"/>
      <c r="AB9" s="489"/>
      <c r="AC9" s="489"/>
      <c r="AD9" s="489"/>
      <c r="AE9" s="489"/>
      <c r="AF9" s="489"/>
      <c r="AG9" s="489"/>
      <c r="AH9" s="489"/>
      <c r="AI9" s="489"/>
      <c r="AJ9" s="489"/>
      <c r="AK9" s="489"/>
      <c r="AL9" s="559"/>
      <c r="AM9" s="476" t="s">
        <v>118</v>
      </c>
      <c r="AN9" s="376"/>
      <c r="AO9" s="376"/>
      <c r="AP9" s="376"/>
      <c r="AQ9" s="376"/>
      <c r="AR9" s="376"/>
      <c r="AS9" s="376"/>
      <c r="AT9" s="377"/>
      <c r="AU9" s="477" t="s">
        <v>119</v>
      </c>
      <c r="AV9" s="478"/>
      <c r="AW9" s="478"/>
      <c r="AX9" s="478"/>
      <c r="AY9" s="433" t="s">
        <v>120</v>
      </c>
      <c r="AZ9" s="434"/>
      <c r="BA9" s="434"/>
      <c r="BB9" s="434"/>
      <c r="BC9" s="434"/>
      <c r="BD9" s="434"/>
      <c r="BE9" s="434"/>
      <c r="BF9" s="434"/>
      <c r="BG9" s="434"/>
      <c r="BH9" s="434"/>
      <c r="BI9" s="434"/>
      <c r="BJ9" s="434"/>
      <c r="BK9" s="434"/>
      <c r="BL9" s="434"/>
      <c r="BM9" s="435"/>
      <c r="BN9" s="419">
        <v>-278662</v>
      </c>
      <c r="BO9" s="420"/>
      <c r="BP9" s="420"/>
      <c r="BQ9" s="420"/>
      <c r="BR9" s="420"/>
      <c r="BS9" s="420"/>
      <c r="BT9" s="420"/>
      <c r="BU9" s="421"/>
      <c r="BV9" s="419">
        <v>275112</v>
      </c>
      <c r="BW9" s="420"/>
      <c r="BX9" s="420"/>
      <c r="BY9" s="420"/>
      <c r="BZ9" s="420"/>
      <c r="CA9" s="420"/>
      <c r="CB9" s="420"/>
      <c r="CC9" s="421"/>
      <c r="CD9" s="459" t="s">
        <v>121</v>
      </c>
      <c r="CE9" s="379"/>
      <c r="CF9" s="379"/>
      <c r="CG9" s="379"/>
      <c r="CH9" s="379"/>
      <c r="CI9" s="379"/>
      <c r="CJ9" s="379"/>
      <c r="CK9" s="379"/>
      <c r="CL9" s="379"/>
      <c r="CM9" s="379"/>
      <c r="CN9" s="379"/>
      <c r="CO9" s="379"/>
      <c r="CP9" s="379"/>
      <c r="CQ9" s="379"/>
      <c r="CR9" s="379"/>
      <c r="CS9" s="460"/>
      <c r="CT9" s="416">
        <v>12.8</v>
      </c>
      <c r="CU9" s="417"/>
      <c r="CV9" s="417"/>
      <c r="CW9" s="417"/>
      <c r="CX9" s="417"/>
      <c r="CY9" s="417"/>
      <c r="CZ9" s="417"/>
      <c r="DA9" s="418"/>
      <c r="DB9" s="416">
        <v>12.5</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122</v>
      </c>
      <c r="M10" s="376"/>
      <c r="N10" s="376"/>
      <c r="O10" s="376"/>
      <c r="P10" s="376"/>
      <c r="Q10" s="377"/>
      <c r="R10" s="372">
        <v>9780</v>
      </c>
      <c r="S10" s="373"/>
      <c r="T10" s="373"/>
      <c r="U10" s="373"/>
      <c r="V10" s="432"/>
      <c r="W10" s="560"/>
      <c r="X10" s="370"/>
      <c r="Y10" s="370"/>
      <c r="Z10" s="370"/>
      <c r="AA10" s="370"/>
      <c r="AB10" s="370"/>
      <c r="AC10" s="370"/>
      <c r="AD10" s="370"/>
      <c r="AE10" s="370"/>
      <c r="AF10" s="370"/>
      <c r="AG10" s="370"/>
      <c r="AH10" s="370"/>
      <c r="AI10" s="370"/>
      <c r="AJ10" s="370"/>
      <c r="AK10" s="370"/>
      <c r="AL10" s="561"/>
      <c r="AM10" s="476" t="s">
        <v>123</v>
      </c>
      <c r="AN10" s="376"/>
      <c r="AO10" s="376"/>
      <c r="AP10" s="376"/>
      <c r="AQ10" s="376"/>
      <c r="AR10" s="376"/>
      <c r="AS10" s="376"/>
      <c r="AT10" s="377"/>
      <c r="AU10" s="477" t="s">
        <v>108</v>
      </c>
      <c r="AV10" s="478"/>
      <c r="AW10" s="478"/>
      <c r="AX10" s="478"/>
      <c r="AY10" s="433" t="s">
        <v>124</v>
      </c>
      <c r="AZ10" s="434"/>
      <c r="BA10" s="434"/>
      <c r="BB10" s="434"/>
      <c r="BC10" s="434"/>
      <c r="BD10" s="434"/>
      <c r="BE10" s="434"/>
      <c r="BF10" s="434"/>
      <c r="BG10" s="434"/>
      <c r="BH10" s="434"/>
      <c r="BI10" s="434"/>
      <c r="BJ10" s="434"/>
      <c r="BK10" s="434"/>
      <c r="BL10" s="434"/>
      <c r="BM10" s="435"/>
      <c r="BN10" s="419">
        <v>150032</v>
      </c>
      <c r="BO10" s="420"/>
      <c r="BP10" s="420"/>
      <c r="BQ10" s="420"/>
      <c r="BR10" s="420"/>
      <c r="BS10" s="420"/>
      <c r="BT10" s="420"/>
      <c r="BU10" s="421"/>
      <c r="BV10" s="419">
        <v>7722</v>
      </c>
      <c r="BW10" s="420"/>
      <c r="BX10" s="420"/>
      <c r="BY10" s="420"/>
      <c r="BZ10" s="420"/>
      <c r="CA10" s="420"/>
      <c r="CB10" s="420"/>
      <c r="CC10" s="421"/>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126</v>
      </c>
      <c r="M11" s="381"/>
      <c r="N11" s="381"/>
      <c r="O11" s="381"/>
      <c r="P11" s="381"/>
      <c r="Q11" s="382"/>
      <c r="R11" s="548" t="s">
        <v>127</v>
      </c>
      <c r="S11" s="549"/>
      <c r="T11" s="549"/>
      <c r="U11" s="549"/>
      <c r="V11" s="550"/>
      <c r="W11" s="560"/>
      <c r="X11" s="370"/>
      <c r="Y11" s="370"/>
      <c r="Z11" s="370"/>
      <c r="AA11" s="370"/>
      <c r="AB11" s="370"/>
      <c r="AC11" s="370"/>
      <c r="AD11" s="370"/>
      <c r="AE11" s="370"/>
      <c r="AF11" s="370"/>
      <c r="AG11" s="370"/>
      <c r="AH11" s="370"/>
      <c r="AI11" s="370"/>
      <c r="AJ11" s="370"/>
      <c r="AK11" s="370"/>
      <c r="AL11" s="561"/>
      <c r="AM11" s="476" t="s">
        <v>128</v>
      </c>
      <c r="AN11" s="376"/>
      <c r="AO11" s="376"/>
      <c r="AP11" s="376"/>
      <c r="AQ11" s="376"/>
      <c r="AR11" s="376"/>
      <c r="AS11" s="376"/>
      <c r="AT11" s="377"/>
      <c r="AU11" s="477" t="s">
        <v>129</v>
      </c>
      <c r="AV11" s="478"/>
      <c r="AW11" s="478"/>
      <c r="AX11" s="478"/>
      <c r="AY11" s="433" t="s">
        <v>130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131</v>
      </c>
      <c r="CE11" s="379"/>
      <c r="CF11" s="379"/>
      <c r="CG11" s="379"/>
      <c r="CH11" s="379"/>
      <c r="CI11" s="379"/>
      <c r="CJ11" s="379"/>
      <c r="CK11" s="379"/>
      <c r="CL11" s="379"/>
      <c r="CM11" s="379"/>
      <c r="CN11" s="379"/>
      <c r="CO11" s="379"/>
      <c r="CP11" s="379"/>
      <c r="CQ11" s="379"/>
      <c r="CR11" s="379"/>
      <c r="CS11" s="460"/>
      <c r="CT11" s="522" t="s">
        <v>132</v>
      </c>
      <c r="CU11" s="523"/>
      <c r="CV11" s="523"/>
      <c r="CW11" s="523"/>
      <c r="CX11" s="523"/>
      <c r="CY11" s="523"/>
      <c r="CZ11" s="523"/>
      <c r="DA11" s="524"/>
      <c r="DB11" s="522" t="s">
        <v>132</v>
      </c>
      <c r="DC11" s="523"/>
      <c r="DD11" s="523"/>
      <c r="DE11" s="523"/>
      <c r="DF11" s="523"/>
      <c r="DG11" s="523"/>
      <c r="DH11" s="523"/>
      <c r="DI11" s="524"/>
    </row>
    <row r="12" spans="1:119" ht="18.75" customHeight="1" x14ac:dyDescent="0.15">
      <c r="A12" s="181"/>
      <c r="B12" s="525" t="s">
        <v>133</v>
      </c>
      <c r="C12" s="526"/>
      <c r="D12" s="526"/>
      <c r="E12" s="526"/>
      <c r="F12" s="526"/>
      <c r="G12" s="526"/>
      <c r="H12" s="526"/>
      <c r="I12" s="526"/>
      <c r="J12" s="526"/>
      <c r="K12" s="527"/>
      <c r="L12" s="534" t="s">
        <v>134</v>
      </c>
      <c r="M12" s="535"/>
      <c r="N12" s="535"/>
      <c r="O12" s="535"/>
      <c r="P12" s="535"/>
      <c r="Q12" s="536"/>
      <c r="R12" s="537">
        <v>9174</v>
      </c>
      <c r="S12" s="538"/>
      <c r="T12" s="538"/>
      <c r="U12" s="538"/>
      <c r="V12" s="539"/>
      <c r="W12" s="540" t="s">
        <v>1</v>
      </c>
      <c r="X12" s="478"/>
      <c r="Y12" s="478"/>
      <c r="Z12" s="478"/>
      <c r="AA12" s="478"/>
      <c r="AB12" s="541"/>
      <c r="AC12" s="542" t="s">
        <v>135</v>
      </c>
      <c r="AD12" s="543"/>
      <c r="AE12" s="543"/>
      <c r="AF12" s="543"/>
      <c r="AG12" s="544"/>
      <c r="AH12" s="542" t="s">
        <v>136</v>
      </c>
      <c r="AI12" s="543"/>
      <c r="AJ12" s="543"/>
      <c r="AK12" s="543"/>
      <c r="AL12" s="545"/>
      <c r="AM12" s="476" t="s">
        <v>137</v>
      </c>
      <c r="AN12" s="376"/>
      <c r="AO12" s="376"/>
      <c r="AP12" s="376"/>
      <c r="AQ12" s="376"/>
      <c r="AR12" s="376"/>
      <c r="AS12" s="376"/>
      <c r="AT12" s="377"/>
      <c r="AU12" s="477" t="s">
        <v>138</v>
      </c>
      <c r="AV12" s="478"/>
      <c r="AW12" s="478"/>
      <c r="AX12" s="478"/>
      <c r="AY12" s="433" t="s">
        <v>139</v>
      </c>
      <c r="AZ12" s="434"/>
      <c r="BA12" s="434"/>
      <c r="BB12" s="434"/>
      <c r="BC12" s="434"/>
      <c r="BD12" s="434"/>
      <c r="BE12" s="434"/>
      <c r="BF12" s="434"/>
      <c r="BG12" s="434"/>
      <c r="BH12" s="434"/>
      <c r="BI12" s="434"/>
      <c r="BJ12" s="434"/>
      <c r="BK12" s="434"/>
      <c r="BL12" s="434"/>
      <c r="BM12" s="435"/>
      <c r="BN12" s="419">
        <v>125000</v>
      </c>
      <c r="BO12" s="420"/>
      <c r="BP12" s="420"/>
      <c r="BQ12" s="420"/>
      <c r="BR12" s="420"/>
      <c r="BS12" s="420"/>
      <c r="BT12" s="420"/>
      <c r="BU12" s="421"/>
      <c r="BV12" s="419">
        <v>0</v>
      </c>
      <c r="BW12" s="420"/>
      <c r="BX12" s="420"/>
      <c r="BY12" s="420"/>
      <c r="BZ12" s="420"/>
      <c r="CA12" s="420"/>
      <c r="CB12" s="420"/>
      <c r="CC12" s="421"/>
      <c r="CD12" s="459" t="s">
        <v>140</v>
      </c>
      <c r="CE12" s="379"/>
      <c r="CF12" s="379"/>
      <c r="CG12" s="379"/>
      <c r="CH12" s="379"/>
      <c r="CI12" s="379"/>
      <c r="CJ12" s="379"/>
      <c r="CK12" s="379"/>
      <c r="CL12" s="379"/>
      <c r="CM12" s="379"/>
      <c r="CN12" s="379"/>
      <c r="CO12" s="379"/>
      <c r="CP12" s="379"/>
      <c r="CQ12" s="379"/>
      <c r="CR12" s="379"/>
      <c r="CS12" s="460"/>
      <c r="CT12" s="522" t="s">
        <v>141</v>
      </c>
      <c r="CU12" s="523"/>
      <c r="CV12" s="523"/>
      <c r="CW12" s="523"/>
      <c r="CX12" s="523"/>
      <c r="CY12" s="523"/>
      <c r="CZ12" s="523"/>
      <c r="DA12" s="524"/>
      <c r="DB12" s="522" t="s">
        <v>142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143</v>
      </c>
      <c r="N13" s="504"/>
      <c r="O13" s="504"/>
      <c r="P13" s="504"/>
      <c r="Q13" s="505"/>
      <c r="R13" s="506">
        <v>8947</v>
      </c>
      <c r="S13" s="507"/>
      <c r="T13" s="507"/>
      <c r="U13" s="507"/>
      <c r="V13" s="508"/>
      <c r="W13" s="509" t="s">
        <v>144</v>
      </c>
      <c r="X13" s="405"/>
      <c r="Y13" s="405"/>
      <c r="Z13" s="405"/>
      <c r="AA13" s="405"/>
      <c r="AB13" s="406"/>
      <c r="AC13" s="372">
        <v>1627</v>
      </c>
      <c r="AD13" s="373"/>
      <c r="AE13" s="373"/>
      <c r="AF13" s="373"/>
      <c r="AG13" s="374"/>
      <c r="AH13" s="372">
        <v>1880</v>
      </c>
      <c r="AI13" s="373"/>
      <c r="AJ13" s="373"/>
      <c r="AK13" s="373"/>
      <c r="AL13" s="432"/>
      <c r="AM13" s="476" t="s">
        <v>145</v>
      </c>
      <c r="AN13" s="376"/>
      <c r="AO13" s="376"/>
      <c r="AP13" s="376"/>
      <c r="AQ13" s="376"/>
      <c r="AR13" s="376"/>
      <c r="AS13" s="376"/>
      <c r="AT13" s="377"/>
      <c r="AU13" s="477" t="s">
        <v>146</v>
      </c>
      <c r="AV13" s="478"/>
      <c r="AW13" s="478"/>
      <c r="AX13" s="478"/>
      <c r="AY13" s="433" t="s">
        <v>147</v>
      </c>
      <c r="AZ13" s="434"/>
      <c r="BA13" s="434"/>
      <c r="BB13" s="434"/>
      <c r="BC13" s="434"/>
      <c r="BD13" s="434"/>
      <c r="BE13" s="434"/>
      <c r="BF13" s="434"/>
      <c r="BG13" s="434"/>
      <c r="BH13" s="434"/>
      <c r="BI13" s="434"/>
      <c r="BJ13" s="434"/>
      <c r="BK13" s="434"/>
      <c r="BL13" s="434"/>
      <c r="BM13" s="435"/>
      <c r="BN13" s="419">
        <v>-253630</v>
      </c>
      <c r="BO13" s="420"/>
      <c r="BP13" s="420"/>
      <c r="BQ13" s="420"/>
      <c r="BR13" s="420"/>
      <c r="BS13" s="420"/>
      <c r="BT13" s="420"/>
      <c r="BU13" s="421"/>
      <c r="BV13" s="419">
        <v>282834</v>
      </c>
      <c r="BW13" s="420"/>
      <c r="BX13" s="420"/>
      <c r="BY13" s="420"/>
      <c r="BZ13" s="420"/>
      <c r="CA13" s="420"/>
      <c r="CB13" s="420"/>
      <c r="CC13" s="421"/>
      <c r="CD13" s="459" t="s">
        <v>148</v>
      </c>
      <c r="CE13" s="379"/>
      <c r="CF13" s="379"/>
      <c r="CG13" s="379"/>
      <c r="CH13" s="379"/>
      <c r="CI13" s="379"/>
      <c r="CJ13" s="379"/>
      <c r="CK13" s="379"/>
      <c r="CL13" s="379"/>
      <c r="CM13" s="379"/>
      <c r="CN13" s="379"/>
      <c r="CO13" s="379"/>
      <c r="CP13" s="379"/>
      <c r="CQ13" s="379"/>
      <c r="CR13" s="379"/>
      <c r="CS13" s="460"/>
      <c r="CT13" s="416">
        <v>10.5</v>
      </c>
      <c r="CU13" s="417"/>
      <c r="CV13" s="417"/>
      <c r="CW13" s="417"/>
      <c r="CX13" s="417"/>
      <c r="CY13" s="417"/>
      <c r="CZ13" s="417"/>
      <c r="DA13" s="418"/>
      <c r="DB13" s="416">
        <v>9.8000000000000007</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149</v>
      </c>
      <c r="M14" s="546"/>
      <c r="N14" s="546"/>
      <c r="O14" s="546"/>
      <c r="P14" s="546"/>
      <c r="Q14" s="547"/>
      <c r="R14" s="506">
        <v>9287</v>
      </c>
      <c r="S14" s="507"/>
      <c r="T14" s="507"/>
      <c r="U14" s="507"/>
      <c r="V14" s="508"/>
      <c r="W14" s="510"/>
      <c r="X14" s="408"/>
      <c r="Y14" s="408"/>
      <c r="Z14" s="408"/>
      <c r="AA14" s="408"/>
      <c r="AB14" s="409"/>
      <c r="AC14" s="499">
        <v>32.5</v>
      </c>
      <c r="AD14" s="500"/>
      <c r="AE14" s="500"/>
      <c r="AF14" s="500"/>
      <c r="AG14" s="501"/>
      <c r="AH14" s="499">
        <v>33.1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150</v>
      </c>
      <c r="CE14" s="457"/>
      <c r="CF14" s="457"/>
      <c r="CG14" s="457"/>
      <c r="CH14" s="457"/>
      <c r="CI14" s="457"/>
      <c r="CJ14" s="457"/>
      <c r="CK14" s="457"/>
      <c r="CL14" s="457"/>
      <c r="CM14" s="457"/>
      <c r="CN14" s="457"/>
      <c r="CO14" s="457"/>
      <c r="CP14" s="457"/>
      <c r="CQ14" s="457"/>
      <c r="CR14" s="457"/>
      <c r="CS14" s="458"/>
      <c r="CT14" s="516" t="s">
        <v>151</v>
      </c>
      <c r="CU14" s="517"/>
      <c r="CV14" s="517"/>
      <c r="CW14" s="517"/>
      <c r="CX14" s="517"/>
      <c r="CY14" s="517"/>
      <c r="CZ14" s="517"/>
      <c r="DA14" s="518"/>
      <c r="DB14" s="516" t="s">
        <v>152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143</v>
      </c>
      <c r="N15" s="504"/>
      <c r="O15" s="504"/>
      <c r="P15" s="504"/>
      <c r="Q15" s="505"/>
      <c r="R15" s="506">
        <v>9131</v>
      </c>
      <c r="S15" s="507"/>
      <c r="T15" s="507"/>
      <c r="U15" s="507"/>
      <c r="V15" s="508"/>
      <c r="W15" s="509" t="s">
        <v>153</v>
      </c>
      <c r="X15" s="405"/>
      <c r="Y15" s="405"/>
      <c r="Z15" s="405"/>
      <c r="AA15" s="405"/>
      <c r="AB15" s="406"/>
      <c r="AC15" s="372">
        <v>543</v>
      </c>
      <c r="AD15" s="373"/>
      <c r="AE15" s="373"/>
      <c r="AF15" s="373"/>
      <c r="AG15" s="374"/>
      <c r="AH15" s="372">
        <v>578</v>
      </c>
      <c r="AI15" s="373"/>
      <c r="AJ15" s="373"/>
      <c r="AK15" s="373"/>
      <c r="AL15" s="432"/>
      <c r="AM15" s="476"/>
      <c r="AN15" s="376"/>
      <c r="AO15" s="376"/>
      <c r="AP15" s="376"/>
      <c r="AQ15" s="376"/>
      <c r="AR15" s="376"/>
      <c r="AS15" s="376"/>
      <c r="AT15" s="377"/>
      <c r="AU15" s="477"/>
      <c r="AV15" s="478"/>
      <c r="AW15" s="478"/>
      <c r="AX15" s="478"/>
      <c r="AY15" s="445" t="s">
        <v>154</v>
      </c>
      <c r="AZ15" s="446"/>
      <c r="BA15" s="446"/>
      <c r="BB15" s="446"/>
      <c r="BC15" s="446"/>
      <c r="BD15" s="446"/>
      <c r="BE15" s="446"/>
      <c r="BF15" s="446"/>
      <c r="BG15" s="446"/>
      <c r="BH15" s="446"/>
      <c r="BI15" s="446"/>
      <c r="BJ15" s="446"/>
      <c r="BK15" s="446"/>
      <c r="BL15" s="446"/>
      <c r="BM15" s="447"/>
      <c r="BN15" s="448">
        <v>1747709</v>
      </c>
      <c r="BO15" s="449"/>
      <c r="BP15" s="449"/>
      <c r="BQ15" s="449"/>
      <c r="BR15" s="449"/>
      <c r="BS15" s="449"/>
      <c r="BT15" s="449"/>
      <c r="BU15" s="450"/>
      <c r="BV15" s="448">
        <v>1662280</v>
      </c>
      <c r="BW15" s="449"/>
      <c r="BX15" s="449"/>
      <c r="BY15" s="449"/>
      <c r="BZ15" s="449"/>
      <c r="CA15" s="449"/>
      <c r="CB15" s="449"/>
      <c r="CC15" s="450"/>
      <c r="CD15" s="519" t="s">
        <v>155</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156</v>
      </c>
      <c r="M16" s="494"/>
      <c r="N16" s="494"/>
      <c r="O16" s="494"/>
      <c r="P16" s="494"/>
      <c r="Q16" s="495"/>
      <c r="R16" s="496" t="s">
        <v>157</v>
      </c>
      <c r="S16" s="497"/>
      <c r="T16" s="497"/>
      <c r="U16" s="497"/>
      <c r="V16" s="498"/>
      <c r="W16" s="510"/>
      <c r="X16" s="408"/>
      <c r="Y16" s="408"/>
      <c r="Z16" s="408"/>
      <c r="AA16" s="408"/>
      <c r="AB16" s="409"/>
      <c r="AC16" s="499">
        <v>10.8</v>
      </c>
      <c r="AD16" s="500"/>
      <c r="AE16" s="500"/>
      <c r="AF16" s="500"/>
      <c r="AG16" s="501"/>
      <c r="AH16" s="499">
        <v>10.199999999999999</v>
      </c>
      <c r="AI16" s="500"/>
      <c r="AJ16" s="500"/>
      <c r="AK16" s="500"/>
      <c r="AL16" s="502"/>
      <c r="AM16" s="476"/>
      <c r="AN16" s="376"/>
      <c r="AO16" s="376"/>
      <c r="AP16" s="376"/>
      <c r="AQ16" s="376"/>
      <c r="AR16" s="376"/>
      <c r="AS16" s="376"/>
      <c r="AT16" s="377"/>
      <c r="AU16" s="477"/>
      <c r="AV16" s="478"/>
      <c r="AW16" s="478"/>
      <c r="AX16" s="478"/>
      <c r="AY16" s="433" t="s">
        <v>158</v>
      </c>
      <c r="AZ16" s="434"/>
      <c r="BA16" s="434"/>
      <c r="BB16" s="434"/>
      <c r="BC16" s="434"/>
      <c r="BD16" s="434"/>
      <c r="BE16" s="434"/>
      <c r="BF16" s="434"/>
      <c r="BG16" s="434"/>
      <c r="BH16" s="434"/>
      <c r="BI16" s="434"/>
      <c r="BJ16" s="434"/>
      <c r="BK16" s="434"/>
      <c r="BL16" s="434"/>
      <c r="BM16" s="435"/>
      <c r="BN16" s="419">
        <v>4094616</v>
      </c>
      <c r="BO16" s="420"/>
      <c r="BP16" s="420"/>
      <c r="BQ16" s="420"/>
      <c r="BR16" s="420"/>
      <c r="BS16" s="420"/>
      <c r="BT16" s="420"/>
      <c r="BU16" s="421"/>
      <c r="BV16" s="419">
        <v>4071520</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159</v>
      </c>
      <c r="N17" s="513"/>
      <c r="O17" s="513"/>
      <c r="P17" s="513"/>
      <c r="Q17" s="514"/>
      <c r="R17" s="496" t="s">
        <v>160</v>
      </c>
      <c r="S17" s="497"/>
      <c r="T17" s="497"/>
      <c r="U17" s="497"/>
      <c r="V17" s="498"/>
      <c r="W17" s="509" t="s">
        <v>161</v>
      </c>
      <c r="X17" s="405"/>
      <c r="Y17" s="405"/>
      <c r="Z17" s="405"/>
      <c r="AA17" s="405"/>
      <c r="AB17" s="406"/>
      <c r="AC17" s="372">
        <v>2842</v>
      </c>
      <c r="AD17" s="373"/>
      <c r="AE17" s="373"/>
      <c r="AF17" s="373"/>
      <c r="AG17" s="374"/>
      <c r="AH17" s="372">
        <v>3227</v>
      </c>
      <c r="AI17" s="373"/>
      <c r="AJ17" s="373"/>
      <c r="AK17" s="373"/>
      <c r="AL17" s="432"/>
      <c r="AM17" s="476"/>
      <c r="AN17" s="376"/>
      <c r="AO17" s="376"/>
      <c r="AP17" s="376"/>
      <c r="AQ17" s="376"/>
      <c r="AR17" s="376"/>
      <c r="AS17" s="376"/>
      <c r="AT17" s="377"/>
      <c r="AU17" s="477"/>
      <c r="AV17" s="478"/>
      <c r="AW17" s="478"/>
      <c r="AX17" s="478"/>
      <c r="AY17" s="433" t="s">
        <v>162</v>
      </c>
      <c r="AZ17" s="434"/>
      <c r="BA17" s="434"/>
      <c r="BB17" s="434"/>
      <c r="BC17" s="434"/>
      <c r="BD17" s="434"/>
      <c r="BE17" s="434"/>
      <c r="BF17" s="434"/>
      <c r="BG17" s="434"/>
      <c r="BH17" s="434"/>
      <c r="BI17" s="434"/>
      <c r="BJ17" s="434"/>
      <c r="BK17" s="434"/>
      <c r="BL17" s="434"/>
      <c r="BM17" s="435"/>
      <c r="BN17" s="419">
        <v>2278888</v>
      </c>
      <c r="BO17" s="420"/>
      <c r="BP17" s="420"/>
      <c r="BQ17" s="420"/>
      <c r="BR17" s="420"/>
      <c r="BS17" s="420"/>
      <c r="BT17" s="420"/>
      <c r="BU17" s="421"/>
      <c r="BV17" s="419">
        <v>2084761</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163</v>
      </c>
      <c r="C18" s="470"/>
      <c r="D18" s="470"/>
      <c r="E18" s="471"/>
      <c r="F18" s="471"/>
      <c r="G18" s="471"/>
      <c r="H18" s="471"/>
      <c r="I18" s="471"/>
      <c r="J18" s="471"/>
      <c r="K18" s="471"/>
      <c r="L18" s="472">
        <v>337.58</v>
      </c>
      <c r="M18" s="472"/>
      <c r="N18" s="472"/>
      <c r="O18" s="472"/>
      <c r="P18" s="472"/>
      <c r="Q18" s="472"/>
      <c r="R18" s="473"/>
      <c r="S18" s="473"/>
      <c r="T18" s="473"/>
      <c r="U18" s="473"/>
      <c r="V18" s="474"/>
      <c r="W18" s="490"/>
      <c r="X18" s="491"/>
      <c r="Y18" s="491"/>
      <c r="Z18" s="491"/>
      <c r="AA18" s="491"/>
      <c r="AB18" s="515"/>
      <c r="AC18" s="389">
        <v>56.7</v>
      </c>
      <c r="AD18" s="390"/>
      <c r="AE18" s="390"/>
      <c r="AF18" s="390"/>
      <c r="AG18" s="475"/>
      <c r="AH18" s="389">
        <v>56.8</v>
      </c>
      <c r="AI18" s="390"/>
      <c r="AJ18" s="390"/>
      <c r="AK18" s="390"/>
      <c r="AL18" s="391"/>
      <c r="AM18" s="476"/>
      <c r="AN18" s="376"/>
      <c r="AO18" s="376"/>
      <c r="AP18" s="376"/>
      <c r="AQ18" s="376"/>
      <c r="AR18" s="376"/>
      <c r="AS18" s="376"/>
      <c r="AT18" s="377"/>
      <c r="AU18" s="477"/>
      <c r="AV18" s="478"/>
      <c r="AW18" s="478"/>
      <c r="AX18" s="478"/>
      <c r="AY18" s="433" t="s">
        <v>164</v>
      </c>
      <c r="AZ18" s="434"/>
      <c r="BA18" s="434"/>
      <c r="BB18" s="434"/>
      <c r="BC18" s="434"/>
      <c r="BD18" s="434"/>
      <c r="BE18" s="434"/>
      <c r="BF18" s="434"/>
      <c r="BG18" s="434"/>
      <c r="BH18" s="434"/>
      <c r="BI18" s="434"/>
      <c r="BJ18" s="434"/>
      <c r="BK18" s="434"/>
      <c r="BL18" s="434"/>
      <c r="BM18" s="435"/>
      <c r="BN18" s="419">
        <v>4351771</v>
      </c>
      <c r="BO18" s="420"/>
      <c r="BP18" s="420"/>
      <c r="BQ18" s="420"/>
      <c r="BR18" s="420"/>
      <c r="BS18" s="420"/>
      <c r="BT18" s="420"/>
      <c r="BU18" s="421"/>
      <c r="BV18" s="419">
        <v>4385401</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165</v>
      </c>
      <c r="C19" s="470"/>
      <c r="D19" s="470"/>
      <c r="E19" s="471"/>
      <c r="F19" s="471"/>
      <c r="G19" s="471"/>
      <c r="H19" s="471"/>
      <c r="I19" s="471"/>
      <c r="J19" s="471"/>
      <c r="K19" s="471"/>
      <c r="L19" s="479">
        <v>26</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166</v>
      </c>
      <c r="AZ19" s="434"/>
      <c r="BA19" s="434"/>
      <c r="BB19" s="434"/>
      <c r="BC19" s="434"/>
      <c r="BD19" s="434"/>
      <c r="BE19" s="434"/>
      <c r="BF19" s="434"/>
      <c r="BG19" s="434"/>
      <c r="BH19" s="434"/>
      <c r="BI19" s="434"/>
      <c r="BJ19" s="434"/>
      <c r="BK19" s="434"/>
      <c r="BL19" s="434"/>
      <c r="BM19" s="435"/>
      <c r="BN19" s="419">
        <v>5808920</v>
      </c>
      <c r="BO19" s="420"/>
      <c r="BP19" s="420"/>
      <c r="BQ19" s="420"/>
      <c r="BR19" s="420"/>
      <c r="BS19" s="420"/>
      <c r="BT19" s="420"/>
      <c r="BU19" s="421"/>
      <c r="BV19" s="419">
        <v>5706575</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167</v>
      </c>
      <c r="C20" s="470"/>
      <c r="D20" s="470"/>
      <c r="E20" s="471"/>
      <c r="F20" s="471"/>
      <c r="G20" s="471"/>
      <c r="H20" s="471"/>
      <c r="I20" s="471"/>
      <c r="J20" s="471"/>
      <c r="K20" s="471"/>
      <c r="L20" s="479">
        <v>3532</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168</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169</v>
      </c>
      <c r="C22" s="396"/>
      <c r="D22" s="397"/>
      <c r="E22" s="404" t="s">
        <v>1</v>
      </c>
      <c r="F22" s="405"/>
      <c r="G22" s="405"/>
      <c r="H22" s="405"/>
      <c r="I22" s="405"/>
      <c r="J22" s="405"/>
      <c r="K22" s="406"/>
      <c r="L22" s="404" t="s">
        <v>170</v>
      </c>
      <c r="M22" s="405"/>
      <c r="N22" s="405"/>
      <c r="O22" s="405"/>
      <c r="P22" s="406"/>
      <c r="Q22" s="410" t="s">
        <v>171</v>
      </c>
      <c r="R22" s="411"/>
      <c r="S22" s="411"/>
      <c r="T22" s="411"/>
      <c r="U22" s="411"/>
      <c r="V22" s="412"/>
      <c r="W22" s="461" t="s">
        <v>172</v>
      </c>
      <c r="X22" s="396"/>
      <c r="Y22" s="397"/>
      <c r="Z22" s="404" t="s">
        <v>1</v>
      </c>
      <c r="AA22" s="405"/>
      <c r="AB22" s="405"/>
      <c r="AC22" s="405"/>
      <c r="AD22" s="405"/>
      <c r="AE22" s="405"/>
      <c r="AF22" s="405"/>
      <c r="AG22" s="406"/>
      <c r="AH22" s="422" t="s">
        <v>173</v>
      </c>
      <c r="AI22" s="405"/>
      <c r="AJ22" s="405"/>
      <c r="AK22" s="405"/>
      <c r="AL22" s="406"/>
      <c r="AM22" s="422" t="s">
        <v>174</v>
      </c>
      <c r="AN22" s="423"/>
      <c r="AO22" s="423"/>
      <c r="AP22" s="423"/>
      <c r="AQ22" s="423"/>
      <c r="AR22" s="424"/>
      <c r="AS22" s="410" t="s">
        <v>171</v>
      </c>
      <c r="AT22" s="411"/>
      <c r="AU22" s="411"/>
      <c r="AV22" s="411"/>
      <c r="AW22" s="411"/>
      <c r="AX22" s="428"/>
      <c r="AY22" s="445" t="s">
        <v>175</v>
      </c>
      <c r="AZ22" s="446"/>
      <c r="BA22" s="446"/>
      <c r="BB22" s="446"/>
      <c r="BC22" s="446"/>
      <c r="BD22" s="446"/>
      <c r="BE22" s="446"/>
      <c r="BF22" s="446"/>
      <c r="BG22" s="446"/>
      <c r="BH22" s="446"/>
      <c r="BI22" s="446"/>
      <c r="BJ22" s="446"/>
      <c r="BK22" s="446"/>
      <c r="BL22" s="446"/>
      <c r="BM22" s="447"/>
      <c r="BN22" s="448">
        <v>6223067</v>
      </c>
      <c r="BO22" s="449"/>
      <c r="BP22" s="449"/>
      <c r="BQ22" s="449"/>
      <c r="BR22" s="449"/>
      <c r="BS22" s="449"/>
      <c r="BT22" s="449"/>
      <c r="BU22" s="450"/>
      <c r="BV22" s="448">
        <v>6143270</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176</v>
      </c>
      <c r="AZ23" s="434"/>
      <c r="BA23" s="434"/>
      <c r="BB23" s="434"/>
      <c r="BC23" s="434"/>
      <c r="BD23" s="434"/>
      <c r="BE23" s="434"/>
      <c r="BF23" s="434"/>
      <c r="BG23" s="434"/>
      <c r="BH23" s="434"/>
      <c r="BI23" s="434"/>
      <c r="BJ23" s="434"/>
      <c r="BK23" s="434"/>
      <c r="BL23" s="434"/>
      <c r="BM23" s="435"/>
      <c r="BN23" s="419">
        <v>5901366</v>
      </c>
      <c r="BO23" s="420"/>
      <c r="BP23" s="420"/>
      <c r="BQ23" s="420"/>
      <c r="BR23" s="420"/>
      <c r="BS23" s="420"/>
      <c r="BT23" s="420"/>
      <c r="BU23" s="421"/>
      <c r="BV23" s="419">
        <v>5776953</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177</v>
      </c>
      <c r="F24" s="376"/>
      <c r="G24" s="376"/>
      <c r="H24" s="376"/>
      <c r="I24" s="376"/>
      <c r="J24" s="376"/>
      <c r="K24" s="377"/>
      <c r="L24" s="372">
        <v>1</v>
      </c>
      <c r="M24" s="373"/>
      <c r="N24" s="373"/>
      <c r="O24" s="373"/>
      <c r="P24" s="374"/>
      <c r="Q24" s="372">
        <v>7100</v>
      </c>
      <c r="R24" s="373"/>
      <c r="S24" s="373"/>
      <c r="T24" s="373"/>
      <c r="U24" s="373"/>
      <c r="V24" s="374"/>
      <c r="W24" s="462"/>
      <c r="X24" s="399"/>
      <c r="Y24" s="400"/>
      <c r="Z24" s="375" t="s">
        <v>178</v>
      </c>
      <c r="AA24" s="376"/>
      <c r="AB24" s="376"/>
      <c r="AC24" s="376"/>
      <c r="AD24" s="376"/>
      <c r="AE24" s="376"/>
      <c r="AF24" s="376"/>
      <c r="AG24" s="377"/>
      <c r="AH24" s="372">
        <v>101</v>
      </c>
      <c r="AI24" s="373"/>
      <c r="AJ24" s="373"/>
      <c r="AK24" s="373"/>
      <c r="AL24" s="374"/>
      <c r="AM24" s="372">
        <v>303101</v>
      </c>
      <c r="AN24" s="373"/>
      <c r="AO24" s="373"/>
      <c r="AP24" s="373"/>
      <c r="AQ24" s="373"/>
      <c r="AR24" s="374"/>
      <c r="AS24" s="372">
        <v>3001</v>
      </c>
      <c r="AT24" s="373"/>
      <c r="AU24" s="373"/>
      <c r="AV24" s="373"/>
      <c r="AW24" s="373"/>
      <c r="AX24" s="432"/>
      <c r="AY24" s="392" t="s">
        <v>179</v>
      </c>
      <c r="AZ24" s="393"/>
      <c r="BA24" s="393"/>
      <c r="BB24" s="393"/>
      <c r="BC24" s="393"/>
      <c r="BD24" s="393"/>
      <c r="BE24" s="393"/>
      <c r="BF24" s="393"/>
      <c r="BG24" s="393"/>
      <c r="BH24" s="393"/>
      <c r="BI24" s="393"/>
      <c r="BJ24" s="393"/>
      <c r="BK24" s="393"/>
      <c r="BL24" s="393"/>
      <c r="BM24" s="394"/>
      <c r="BN24" s="419">
        <v>3460453</v>
      </c>
      <c r="BO24" s="420"/>
      <c r="BP24" s="420"/>
      <c r="BQ24" s="420"/>
      <c r="BR24" s="420"/>
      <c r="BS24" s="420"/>
      <c r="BT24" s="420"/>
      <c r="BU24" s="421"/>
      <c r="BV24" s="419">
        <v>3167347</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180</v>
      </c>
      <c r="F25" s="376"/>
      <c r="G25" s="376"/>
      <c r="H25" s="376"/>
      <c r="I25" s="376"/>
      <c r="J25" s="376"/>
      <c r="K25" s="377"/>
      <c r="L25" s="372">
        <v>1</v>
      </c>
      <c r="M25" s="373"/>
      <c r="N25" s="373"/>
      <c r="O25" s="373"/>
      <c r="P25" s="374"/>
      <c r="Q25" s="372">
        <v>5820</v>
      </c>
      <c r="R25" s="373"/>
      <c r="S25" s="373"/>
      <c r="T25" s="373"/>
      <c r="U25" s="373"/>
      <c r="V25" s="374"/>
      <c r="W25" s="462"/>
      <c r="X25" s="399"/>
      <c r="Y25" s="400"/>
      <c r="Z25" s="375" t="s">
        <v>181</v>
      </c>
      <c r="AA25" s="376"/>
      <c r="AB25" s="376"/>
      <c r="AC25" s="376"/>
      <c r="AD25" s="376"/>
      <c r="AE25" s="376"/>
      <c r="AF25" s="376"/>
      <c r="AG25" s="377"/>
      <c r="AH25" s="372" t="s">
        <v>141</v>
      </c>
      <c r="AI25" s="373"/>
      <c r="AJ25" s="373"/>
      <c r="AK25" s="373"/>
      <c r="AL25" s="374"/>
      <c r="AM25" s="372" t="s">
        <v>141</v>
      </c>
      <c r="AN25" s="373"/>
      <c r="AO25" s="373"/>
      <c r="AP25" s="373"/>
      <c r="AQ25" s="373"/>
      <c r="AR25" s="374"/>
      <c r="AS25" s="372" t="s">
        <v>141</v>
      </c>
      <c r="AT25" s="373"/>
      <c r="AU25" s="373"/>
      <c r="AV25" s="373"/>
      <c r="AW25" s="373"/>
      <c r="AX25" s="432"/>
      <c r="AY25" s="445" t="s">
        <v>182</v>
      </c>
      <c r="AZ25" s="446"/>
      <c r="BA25" s="446"/>
      <c r="BB25" s="446"/>
      <c r="BC25" s="446"/>
      <c r="BD25" s="446"/>
      <c r="BE25" s="446"/>
      <c r="BF25" s="446"/>
      <c r="BG25" s="446"/>
      <c r="BH25" s="446"/>
      <c r="BI25" s="446"/>
      <c r="BJ25" s="446"/>
      <c r="BK25" s="446"/>
      <c r="BL25" s="446"/>
      <c r="BM25" s="447"/>
      <c r="BN25" s="448">
        <v>4939</v>
      </c>
      <c r="BO25" s="449"/>
      <c r="BP25" s="449"/>
      <c r="BQ25" s="449"/>
      <c r="BR25" s="449"/>
      <c r="BS25" s="449"/>
      <c r="BT25" s="449"/>
      <c r="BU25" s="450"/>
      <c r="BV25" s="448">
        <v>139231</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183</v>
      </c>
      <c r="F26" s="376"/>
      <c r="G26" s="376"/>
      <c r="H26" s="376"/>
      <c r="I26" s="376"/>
      <c r="J26" s="376"/>
      <c r="K26" s="377"/>
      <c r="L26" s="372">
        <v>1</v>
      </c>
      <c r="M26" s="373"/>
      <c r="N26" s="373"/>
      <c r="O26" s="373"/>
      <c r="P26" s="374"/>
      <c r="Q26" s="372">
        <v>5460</v>
      </c>
      <c r="R26" s="373"/>
      <c r="S26" s="373"/>
      <c r="T26" s="373"/>
      <c r="U26" s="373"/>
      <c r="V26" s="374"/>
      <c r="W26" s="462"/>
      <c r="X26" s="399"/>
      <c r="Y26" s="400"/>
      <c r="Z26" s="375" t="s">
        <v>184</v>
      </c>
      <c r="AA26" s="430"/>
      <c r="AB26" s="430"/>
      <c r="AC26" s="430"/>
      <c r="AD26" s="430"/>
      <c r="AE26" s="430"/>
      <c r="AF26" s="430"/>
      <c r="AG26" s="431"/>
      <c r="AH26" s="372" t="s">
        <v>141</v>
      </c>
      <c r="AI26" s="373"/>
      <c r="AJ26" s="373"/>
      <c r="AK26" s="373"/>
      <c r="AL26" s="374"/>
      <c r="AM26" s="372" t="s">
        <v>141</v>
      </c>
      <c r="AN26" s="373"/>
      <c r="AO26" s="373"/>
      <c r="AP26" s="373"/>
      <c r="AQ26" s="373"/>
      <c r="AR26" s="374"/>
      <c r="AS26" s="372" t="s">
        <v>185</v>
      </c>
      <c r="AT26" s="373"/>
      <c r="AU26" s="373"/>
      <c r="AV26" s="373"/>
      <c r="AW26" s="373"/>
      <c r="AX26" s="432"/>
      <c r="AY26" s="459" t="s">
        <v>186</v>
      </c>
      <c r="AZ26" s="379"/>
      <c r="BA26" s="379"/>
      <c r="BB26" s="379"/>
      <c r="BC26" s="379"/>
      <c r="BD26" s="379"/>
      <c r="BE26" s="379"/>
      <c r="BF26" s="379"/>
      <c r="BG26" s="379"/>
      <c r="BH26" s="379"/>
      <c r="BI26" s="379"/>
      <c r="BJ26" s="379"/>
      <c r="BK26" s="379"/>
      <c r="BL26" s="379"/>
      <c r="BM26" s="460"/>
      <c r="BN26" s="419" t="s">
        <v>141</v>
      </c>
      <c r="BO26" s="420"/>
      <c r="BP26" s="420"/>
      <c r="BQ26" s="420"/>
      <c r="BR26" s="420"/>
      <c r="BS26" s="420"/>
      <c r="BT26" s="420"/>
      <c r="BU26" s="421"/>
      <c r="BV26" s="419" t="s">
        <v>141</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187</v>
      </c>
      <c r="F27" s="376"/>
      <c r="G27" s="376"/>
      <c r="H27" s="376"/>
      <c r="I27" s="376"/>
      <c r="J27" s="376"/>
      <c r="K27" s="377"/>
      <c r="L27" s="372">
        <v>1</v>
      </c>
      <c r="M27" s="373"/>
      <c r="N27" s="373"/>
      <c r="O27" s="373"/>
      <c r="P27" s="374"/>
      <c r="Q27" s="372">
        <v>2850</v>
      </c>
      <c r="R27" s="373"/>
      <c r="S27" s="373"/>
      <c r="T27" s="373"/>
      <c r="U27" s="373"/>
      <c r="V27" s="374"/>
      <c r="W27" s="462"/>
      <c r="X27" s="399"/>
      <c r="Y27" s="400"/>
      <c r="Z27" s="375" t="s">
        <v>188</v>
      </c>
      <c r="AA27" s="376"/>
      <c r="AB27" s="376"/>
      <c r="AC27" s="376"/>
      <c r="AD27" s="376"/>
      <c r="AE27" s="376"/>
      <c r="AF27" s="376"/>
      <c r="AG27" s="377"/>
      <c r="AH27" s="372">
        <v>16</v>
      </c>
      <c r="AI27" s="373"/>
      <c r="AJ27" s="373"/>
      <c r="AK27" s="373"/>
      <c r="AL27" s="374"/>
      <c r="AM27" s="372">
        <v>44400</v>
      </c>
      <c r="AN27" s="373"/>
      <c r="AO27" s="373"/>
      <c r="AP27" s="373"/>
      <c r="AQ27" s="373"/>
      <c r="AR27" s="374"/>
      <c r="AS27" s="372">
        <v>2775</v>
      </c>
      <c r="AT27" s="373"/>
      <c r="AU27" s="373"/>
      <c r="AV27" s="373"/>
      <c r="AW27" s="373"/>
      <c r="AX27" s="432"/>
      <c r="AY27" s="456" t="s">
        <v>189</v>
      </c>
      <c r="AZ27" s="457"/>
      <c r="BA27" s="457"/>
      <c r="BB27" s="457"/>
      <c r="BC27" s="457"/>
      <c r="BD27" s="457"/>
      <c r="BE27" s="457"/>
      <c r="BF27" s="457"/>
      <c r="BG27" s="457"/>
      <c r="BH27" s="457"/>
      <c r="BI27" s="457"/>
      <c r="BJ27" s="457"/>
      <c r="BK27" s="457"/>
      <c r="BL27" s="457"/>
      <c r="BM27" s="458"/>
      <c r="BN27" s="453" t="s">
        <v>141</v>
      </c>
      <c r="BO27" s="454"/>
      <c r="BP27" s="454"/>
      <c r="BQ27" s="454"/>
      <c r="BR27" s="454"/>
      <c r="BS27" s="454"/>
      <c r="BT27" s="454"/>
      <c r="BU27" s="455"/>
      <c r="BV27" s="453" t="s">
        <v>141</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190</v>
      </c>
      <c r="F28" s="376"/>
      <c r="G28" s="376"/>
      <c r="H28" s="376"/>
      <c r="I28" s="376"/>
      <c r="J28" s="376"/>
      <c r="K28" s="377"/>
      <c r="L28" s="372">
        <v>1</v>
      </c>
      <c r="M28" s="373"/>
      <c r="N28" s="373"/>
      <c r="O28" s="373"/>
      <c r="P28" s="374"/>
      <c r="Q28" s="372">
        <v>2300</v>
      </c>
      <c r="R28" s="373"/>
      <c r="S28" s="373"/>
      <c r="T28" s="373"/>
      <c r="U28" s="373"/>
      <c r="V28" s="374"/>
      <c r="W28" s="462"/>
      <c r="X28" s="399"/>
      <c r="Y28" s="400"/>
      <c r="Z28" s="375" t="s">
        <v>191</v>
      </c>
      <c r="AA28" s="376"/>
      <c r="AB28" s="376"/>
      <c r="AC28" s="376"/>
      <c r="AD28" s="376"/>
      <c r="AE28" s="376"/>
      <c r="AF28" s="376"/>
      <c r="AG28" s="377"/>
      <c r="AH28" s="372" t="s">
        <v>141</v>
      </c>
      <c r="AI28" s="373"/>
      <c r="AJ28" s="373"/>
      <c r="AK28" s="373"/>
      <c r="AL28" s="374"/>
      <c r="AM28" s="372" t="s">
        <v>141</v>
      </c>
      <c r="AN28" s="373"/>
      <c r="AO28" s="373"/>
      <c r="AP28" s="373"/>
      <c r="AQ28" s="373"/>
      <c r="AR28" s="374"/>
      <c r="AS28" s="372" t="s">
        <v>141</v>
      </c>
      <c r="AT28" s="373"/>
      <c r="AU28" s="373"/>
      <c r="AV28" s="373"/>
      <c r="AW28" s="373"/>
      <c r="AX28" s="432"/>
      <c r="AY28" s="436" t="s">
        <v>192</v>
      </c>
      <c r="AZ28" s="437"/>
      <c r="BA28" s="437"/>
      <c r="BB28" s="438"/>
      <c r="BC28" s="445" t="s">
        <v>50</v>
      </c>
      <c r="BD28" s="446"/>
      <c r="BE28" s="446"/>
      <c r="BF28" s="446"/>
      <c r="BG28" s="446"/>
      <c r="BH28" s="446"/>
      <c r="BI28" s="446"/>
      <c r="BJ28" s="446"/>
      <c r="BK28" s="446"/>
      <c r="BL28" s="446"/>
      <c r="BM28" s="447"/>
      <c r="BN28" s="448">
        <v>1738881</v>
      </c>
      <c r="BO28" s="449"/>
      <c r="BP28" s="449"/>
      <c r="BQ28" s="449"/>
      <c r="BR28" s="449"/>
      <c r="BS28" s="449"/>
      <c r="BT28" s="449"/>
      <c r="BU28" s="450"/>
      <c r="BV28" s="448">
        <v>1713849</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193</v>
      </c>
      <c r="F29" s="376"/>
      <c r="G29" s="376"/>
      <c r="H29" s="376"/>
      <c r="I29" s="376"/>
      <c r="J29" s="376"/>
      <c r="K29" s="377"/>
      <c r="L29" s="372">
        <v>10</v>
      </c>
      <c r="M29" s="373"/>
      <c r="N29" s="373"/>
      <c r="O29" s="373"/>
      <c r="P29" s="374"/>
      <c r="Q29" s="372">
        <v>2100</v>
      </c>
      <c r="R29" s="373"/>
      <c r="S29" s="373"/>
      <c r="T29" s="373"/>
      <c r="U29" s="373"/>
      <c r="V29" s="374"/>
      <c r="W29" s="463"/>
      <c r="X29" s="464"/>
      <c r="Y29" s="465"/>
      <c r="Z29" s="375" t="s">
        <v>194</v>
      </c>
      <c r="AA29" s="376"/>
      <c r="AB29" s="376"/>
      <c r="AC29" s="376"/>
      <c r="AD29" s="376"/>
      <c r="AE29" s="376"/>
      <c r="AF29" s="376"/>
      <c r="AG29" s="377"/>
      <c r="AH29" s="372">
        <v>117</v>
      </c>
      <c r="AI29" s="373"/>
      <c r="AJ29" s="373"/>
      <c r="AK29" s="373"/>
      <c r="AL29" s="374"/>
      <c r="AM29" s="372">
        <v>347501</v>
      </c>
      <c r="AN29" s="373"/>
      <c r="AO29" s="373"/>
      <c r="AP29" s="373"/>
      <c r="AQ29" s="373"/>
      <c r="AR29" s="374"/>
      <c r="AS29" s="372">
        <v>2970</v>
      </c>
      <c r="AT29" s="373"/>
      <c r="AU29" s="373"/>
      <c r="AV29" s="373"/>
      <c r="AW29" s="373"/>
      <c r="AX29" s="432"/>
      <c r="AY29" s="439"/>
      <c r="AZ29" s="440"/>
      <c r="BA29" s="440"/>
      <c r="BB29" s="441"/>
      <c r="BC29" s="433" t="s">
        <v>195</v>
      </c>
      <c r="BD29" s="434"/>
      <c r="BE29" s="434"/>
      <c r="BF29" s="434"/>
      <c r="BG29" s="434"/>
      <c r="BH29" s="434"/>
      <c r="BI29" s="434"/>
      <c r="BJ29" s="434"/>
      <c r="BK29" s="434"/>
      <c r="BL29" s="434"/>
      <c r="BM29" s="435"/>
      <c r="BN29" s="419">
        <v>7970</v>
      </c>
      <c r="BO29" s="420"/>
      <c r="BP29" s="420"/>
      <c r="BQ29" s="420"/>
      <c r="BR29" s="420"/>
      <c r="BS29" s="420"/>
      <c r="BT29" s="420"/>
      <c r="BU29" s="421"/>
      <c r="BV29" s="419">
        <v>7970</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196</v>
      </c>
      <c r="X30" s="387"/>
      <c r="Y30" s="387"/>
      <c r="Z30" s="387"/>
      <c r="AA30" s="387"/>
      <c r="AB30" s="387"/>
      <c r="AC30" s="387"/>
      <c r="AD30" s="387"/>
      <c r="AE30" s="387"/>
      <c r="AF30" s="387"/>
      <c r="AG30" s="388"/>
      <c r="AH30" s="389">
        <v>97.4</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2328099</v>
      </c>
      <c r="BO30" s="454"/>
      <c r="BP30" s="454"/>
      <c r="BQ30" s="454"/>
      <c r="BR30" s="454"/>
      <c r="BS30" s="454"/>
      <c r="BT30" s="454"/>
      <c r="BU30" s="455"/>
      <c r="BV30" s="453">
        <v>2203101</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197</v>
      </c>
      <c r="D32" s="378"/>
      <c r="E32" s="378"/>
      <c r="F32" s="378"/>
      <c r="G32" s="378"/>
      <c r="H32" s="378"/>
      <c r="I32" s="378"/>
      <c r="J32" s="378"/>
      <c r="K32" s="378"/>
      <c r="L32" s="378"/>
      <c r="M32" s="378"/>
      <c r="N32" s="378"/>
      <c r="O32" s="378"/>
      <c r="P32" s="378"/>
      <c r="Q32" s="378"/>
      <c r="R32" s="378"/>
      <c r="S32" s="378"/>
      <c r="U32" s="379" t="s">
        <v>198</v>
      </c>
      <c r="V32" s="379"/>
      <c r="W32" s="379"/>
      <c r="X32" s="379"/>
      <c r="Y32" s="379"/>
      <c r="Z32" s="379"/>
      <c r="AA32" s="379"/>
      <c r="AB32" s="379"/>
      <c r="AC32" s="379"/>
      <c r="AD32" s="379"/>
      <c r="AE32" s="379"/>
      <c r="AF32" s="379"/>
      <c r="AG32" s="379"/>
      <c r="AH32" s="379"/>
      <c r="AI32" s="379"/>
      <c r="AJ32" s="379"/>
      <c r="AK32" s="379"/>
      <c r="AM32" s="379" t="s">
        <v>199</v>
      </c>
      <c r="AN32" s="379"/>
      <c r="AO32" s="379"/>
      <c r="AP32" s="379"/>
      <c r="AQ32" s="379"/>
      <c r="AR32" s="379"/>
      <c r="AS32" s="379"/>
      <c r="AT32" s="379"/>
      <c r="AU32" s="379"/>
      <c r="AV32" s="379"/>
      <c r="AW32" s="379"/>
      <c r="AX32" s="379"/>
      <c r="AY32" s="379"/>
      <c r="AZ32" s="379"/>
      <c r="BA32" s="379"/>
      <c r="BB32" s="379"/>
      <c r="BC32" s="379"/>
      <c r="BE32" s="379" t="s">
        <v>200</v>
      </c>
      <c r="BF32" s="379"/>
      <c r="BG32" s="379"/>
      <c r="BH32" s="379"/>
      <c r="BI32" s="379"/>
      <c r="BJ32" s="379"/>
      <c r="BK32" s="379"/>
      <c r="BL32" s="379"/>
      <c r="BM32" s="379"/>
      <c r="BN32" s="379"/>
      <c r="BO32" s="379"/>
      <c r="BP32" s="379"/>
      <c r="BQ32" s="379"/>
      <c r="BR32" s="379"/>
      <c r="BS32" s="379"/>
      <c r="BT32" s="379"/>
      <c r="BU32" s="379"/>
      <c r="BW32" s="379" t="s">
        <v>201</v>
      </c>
      <c r="BX32" s="379"/>
      <c r="BY32" s="379"/>
      <c r="BZ32" s="379"/>
      <c r="CA32" s="379"/>
      <c r="CB32" s="379"/>
      <c r="CC32" s="379"/>
      <c r="CD32" s="379"/>
      <c r="CE32" s="379"/>
      <c r="CF32" s="379"/>
      <c r="CG32" s="379"/>
      <c r="CH32" s="379"/>
      <c r="CI32" s="379"/>
      <c r="CJ32" s="379"/>
      <c r="CK32" s="379"/>
      <c r="CL32" s="379"/>
      <c r="CM32" s="379"/>
      <c r="CO32" s="379" t="s">
        <v>202</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203</v>
      </c>
      <c r="D33" s="371"/>
      <c r="E33" s="370" t="s">
        <v>204</v>
      </c>
      <c r="F33" s="370"/>
      <c r="G33" s="370"/>
      <c r="H33" s="370"/>
      <c r="I33" s="370"/>
      <c r="J33" s="370"/>
      <c r="K33" s="370"/>
      <c r="L33" s="370"/>
      <c r="M33" s="370"/>
      <c r="N33" s="370"/>
      <c r="O33" s="370"/>
      <c r="P33" s="370"/>
      <c r="Q33" s="370"/>
      <c r="R33" s="370"/>
      <c r="S33" s="370"/>
      <c r="T33" s="206"/>
      <c r="U33" s="371" t="s">
        <v>203</v>
      </c>
      <c r="V33" s="371"/>
      <c r="W33" s="370" t="s">
        <v>204</v>
      </c>
      <c r="X33" s="370"/>
      <c r="Y33" s="370"/>
      <c r="Z33" s="370"/>
      <c r="AA33" s="370"/>
      <c r="AB33" s="370"/>
      <c r="AC33" s="370"/>
      <c r="AD33" s="370"/>
      <c r="AE33" s="370"/>
      <c r="AF33" s="370"/>
      <c r="AG33" s="370"/>
      <c r="AH33" s="370"/>
      <c r="AI33" s="370"/>
      <c r="AJ33" s="370"/>
      <c r="AK33" s="370"/>
      <c r="AL33" s="206"/>
      <c r="AM33" s="371" t="s">
        <v>203</v>
      </c>
      <c r="AN33" s="371"/>
      <c r="AO33" s="370" t="s">
        <v>204</v>
      </c>
      <c r="AP33" s="370"/>
      <c r="AQ33" s="370"/>
      <c r="AR33" s="370"/>
      <c r="AS33" s="370"/>
      <c r="AT33" s="370"/>
      <c r="AU33" s="370"/>
      <c r="AV33" s="370"/>
      <c r="AW33" s="370"/>
      <c r="AX33" s="370"/>
      <c r="AY33" s="370"/>
      <c r="AZ33" s="370"/>
      <c r="BA33" s="370"/>
      <c r="BB33" s="370"/>
      <c r="BC33" s="370"/>
      <c r="BD33" s="207"/>
      <c r="BE33" s="370" t="s">
        <v>205</v>
      </c>
      <c r="BF33" s="370"/>
      <c r="BG33" s="370" t="s">
        <v>206</v>
      </c>
      <c r="BH33" s="370"/>
      <c r="BI33" s="370"/>
      <c r="BJ33" s="370"/>
      <c r="BK33" s="370"/>
      <c r="BL33" s="370"/>
      <c r="BM33" s="370"/>
      <c r="BN33" s="370"/>
      <c r="BO33" s="370"/>
      <c r="BP33" s="370"/>
      <c r="BQ33" s="370"/>
      <c r="BR33" s="370"/>
      <c r="BS33" s="370"/>
      <c r="BT33" s="370"/>
      <c r="BU33" s="370"/>
      <c r="BV33" s="207"/>
      <c r="BW33" s="371" t="s">
        <v>205</v>
      </c>
      <c r="BX33" s="371"/>
      <c r="BY33" s="370" t="s">
        <v>207</v>
      </c>
      <c r="BZ33" s="370"/>
      <c r="CA33" s="370"/>
      <c r="CB33" s="370"/>
      <c r="CC33" s="370"/>
      <c r="CD33" s="370"/>
      <c r="CE33" s="370"/>
      <c r="CF33" s="370"/>
      <c r="CG33" s="370"/>
      <c r="CH33" s="370"/>
      <c r="CI33" s="370"/>
      <c r="CJ33" s="370"/>
      <c r="CK33" s="370"/>
      <c r="CL33" s="370"/>
      <c r="CM33" s="370"/>
      <c r="CN33" s="206"/>
      <c r="CO33" s="371" t="s">
        <v>203</v>
      </c>
      <c r="CP33" s="371"/>
      <c r="CQ33" s="370" t="s">
        <v>208</v>
      </c>
      <c r="CR33" s="370"/>
      <c r="CS33" s="370"/>
      <c r="CT33" s="370"/>
      <c r="CU33" s="370"/>
      <c r="CV33" s="370"/>
      <c r="CW33" s="370"/>
      <c r="CX33" s="370"/>
      <c r="CY33" s="370"/>
      <c r="CZ33" s="370"/>
      <c r="DA33" s="370"/>
      <c r="DB33" s="370"/>
      <c r="DC33" s="370"/>
      <c r="DD33" s="370"/>
      <c r="DE33" s="370"/>
      <c r="DF33" s="206"/>
      <c r="DG33" s="369" t="s">
        <v>209</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国民健康保険特別会計（事業勘定）</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IF('各会計、関係団体の財政状況及び健全化判断比率'!B33="","",'各会計、関係団体の財政状況及び健全化判断比率'!B33)</f>
        <v>上水道事業会計</v>
      </c>
      <c r="AP34" s="368"/>
      <c r="AQ34" s="368"/>
      <c r="AR34" s="368"/>
      <c r="AS34" s="368"/>
      <c r="AT34" s="368"/>
      <c r="AU34" s="368"/>
      <c r="AV34" s="368"/>
      <c r="AW34" s="368"/>
      <c r="AX34" s="368"/>
      <c r="AY34" s="368"/>
      <c r="AZ34" s="368"/>
      <c r="BA34" s="368"/>
      <c r="BB34" s="368"/>
      <c r="BC34" s="368"/>
      <c r="BD34" s="181"/>
      <c r="BE34" s="367">
        <f>IF(BG34="","",MAX(C34:D43,U34:V43,AM34:AN43)+1)</f>
        <v>8</v>
      </c>
      <c r="BF34" s="367"/>
      <c r="BG34" s="368" t="str">
        <f>IF('各会計、関係団体の財政状況及び健全化判断比率'!B34="","",'各会計、関係団体の財政状況及び健全化判断比率'!B34)</f>
        <v>簡易水道事業特別会計</v>
      </c>
      <c r="BH34" s="368"/>
      <c r="BI34" s="368"/>
      <c r="BJ34" s="368"/>
      <c r="BK34" s="368"/>
      <c r="BL34" s="368"/>
      <c r="BM34" s="368"/>
      <c r="BN34" s="368"/>
      <c r="BO34" s="368"/>
      <c r="BP34" s="368"/>
      <c r="BQ34" s="368"/>
      <c r="BR34" s="368"/>
      <c r="BS34" s="368"/>
      <c r="BT34" s="368"/>
      <c r="BU34" s="368"/>
      <c r="BV34" s="181"/>
      <c r="BW34" s="367">
        <f>IF(BY34="","",MAX(C34:D43,U34:V43,AM34:AN43,BE34:BF43)+1)</f>
        <v>11</v>
      </c>
      <c r="BX34" s="367"/>
      <c r="BY34" s="368" t="str">
        <f>IF('各会計、関係団体の財政状況及び健全化判断比率'!B68="","",'各会計、関係団体の財政状況及び健全化判断比率'!B68)</f>
        <v>吾妻広域町村圏振興整備組合（一般会計）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国民健康保険特別会計（直営診療施設勘定）</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9</v>
      </c>
      <c r="BF35" s="367"/>
      <c r="BG35" s="368" t="str">
        <f>IF('各会計、関係団体の財政状況及び健全化判断比率'!B35="","",'各会計、関係団体の財政状況及び健全化判断比率'!B35)</f>
        <v>公共下水道事業特別会計</v>
      </c>
      <c r="BH35" s="368"/>
      <c r="BI35" s="368"/>
      <c r="BJ35" s="368"/>
      <c r="BK35" s="368"/>
      <c r="BL35" s="368"/>
      <c r="BM35" s="368"/>
      <c r="BN35" s="368"/>
      <c r="BO35" s="368"/>
      <c r="BP35" s="368"/>
      <c r="BQ35" s="368"/>
      <c r="BR35" s="368"/>
      <c r="BS35" s="368"/>
      <c r="BT35" s="368"/>
      <c r="BU35" s="368"/>
      <c r="BV35" s="181"/>
      <c r="BW35" s="367">
        <f t="shared" ref="BW35:BW43" si="2">IF(BY35="","",BW34+1)</f>
        <v>12</v>
      </c>
      <c r="BX35" s="367"/>
      <c r="BY35" s="368" t="str">
        <f>IF('各会計、関係団体の財政状況及び健全化判断比率'!B69="","",'各会計、関係団体の財政状況及び健全化判断比率'!B69)</f>
        <v>吾妻広域町村圏振興整備組合（病院事業）</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介護保険特別会計（介護事業勘定）</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f t="shared" si="1"/>
        <v>10</v>
      </c>
      <c r="BF36" s="367"/>
      <c r="BG36" s="368" t="str">
        <f>IF('各会計、関係団体の財政状況及び健全化判断比率'!B36="","",'各会計、関係団体の財政状況及び健全化判断比率'!B36)</f>
        <v>農業集落排水事業特別会計</v>
      </c>
      <c r="BH36" s="368"/>
      <c r="BI36" s="368"/>
      <c r="BJ36" s="368"/>
      <c r="BK36" s="368"/>
      <c r="BL36" s="368"/>
      <c r="BM36" s="368"/>
      <c r="BN36" s="368"/>
      <c r="BO36" s="368"/>
      <c r="BP36" s="368"/>
      <c r="BQ36" s="368"/>
      <c r="BR36" s="368"/>
      <c r="BS36" s="368"/>
      <c r="BT36" s="368"/>
      <c r="BU36" s="368"/>
      <c r="BV36" s="181"/>
      <c r="BW36" s="367">
        <f t="shared" si="2"/>
        <v>13</v>
      </c>
      <c r="BX36" s="367"/>
      <c r="BY36" s="368" t="str">
        <f>IF('各会計、関係団体の財政状況及び健全化判断比率'!B70="","",'各会計、関係団体の財政状況及び健全化判断比率'!B70)</f>
        <v>西吾妻衛生施設組合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介護保険特別会計（介護サービス勘定）</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14</v>
      </c>
      <c r="BX37" s="367"/>
      <c r="BY37" s="368" t="str">
        <f>IF('各会計、関係団体の財政状況及び健全化判断比率'!B71="","",'各会計、関係団体の財政状況及び健全化判断比率'!B71)</f>
        <v>西吾妻環境衛生施設組合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f t="shared" si="4"/>
        <v>6</v>
      </c>
      <c r="V38" s="367"/>
      <c r="W38" s="368" t="str">
        <f>IF('各会計、関係団体の財政状況及び健全化判断比率'!B32="","",'各会計、関係団体の財政状況及び健全化判断比率'!B32)</f>
        <v>後期高齢者医療特別会計</v>
      </c>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15</v>
      </c>
      <c r="BX38" s="367"/>
      <c r="BY38" s="368" t="str">
        <f>IF('各会計、関係団体の財政状況及び健全化判断比率'!B72="","",'各会計、関係団体の財政状況及び健全化判断比率'!B72)</f>
        <v>群馬県後期高齢者医療広域連合（一般会計）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16</v>
      </c>
      <c r="BX39" s="367"/>
      <c r="BY39" s="368" t="str">
        <f>IF('各会計、関係団体の財政状況及び健全化判断比率'!B73="","",'各会計、関係団体の財政状況及び健全化判断比率'!B73)</f>
        <v>群馬県後期高齢者医療広域連合（事業会計）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17</v>
      </c>
      <c r="BX40" s="367"/>
      <c r="BY40" s="368" t="str">
        <f>IF('各会計、関係団体の財政状況及び健全化判断比率'!B74="","",'各会計、関係団体の財政状況及び健全化判断比率'!B74)</f>
        <v>群馬県市町村総合事務組合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18</v>
      </c>
      <c r="BX41" s="367"/>
      <c r="BY41" s="368" t="str">
        <f>IF('各会計、関係団体の財政状況及び健全化判断比率'!B75="","",'各会計、関係団体の財政状況及び健全化判断比率'!B75)</f>
        <v>群馬県市町村会館管理組合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19</v>
      </c>
      <c r="BX42" s="367"/>
      <c r="BY42" s="368" t="str">
        <f>IF('各会計、関係団体の財政状況及び健全化判断比率'!B76="","",'各会計、関係団体の財政状況及び健全化判断比率'!B76)</f>
        <v>西吾妻福祉病院組合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20</v>
      </c>
      <c r="BX43" s="367"/>
      <c r="BY43" s="368" t="str">
        <f>IF('各会計、関係団体の財政状況及び健全化判断比率'!B77="","",'各会計、関係団体の財政状況及び健全化判断比率'!B77)</f>
        <v>吾妻環境施設組合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210</v>
      </c>
      <c r="E46" s="364" t="s">
        <v>211</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212</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213</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214</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215</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216</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217</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218</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25IAWythvRMNdsJ+Boi3kQDY86cA4WHQAQce3X9lYlKofN1D271IbBnv6JeGpAPPnldbrHvEF4sGo9keaalY7w==" saltValue="3fTIZI9ipwTlq/Ij2F1Dz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219</v>
      </c>
      <c r="DI1" s="718"/>
      <c r="DJ1" s="718"/>
      <c r="DK1" s="718"/>
      <c r="DL1" s="718"/>
      <c r="DM1" s="718"/>
      <c r="DN1" s="719"/>
      <c r="DO1" s="214"/>
      <c r="DP1" s="717" t="s">
        <v>220</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222</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223</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224</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225</v>
      </c>
      <c r="S4" s="674"/>
      <c r="T4" s="674"/>
      <c r="U4" s="674"/>
      <c r="V4" s="674"/>
      <c r="W4" s="674"/>
      <c r="X4" s="674"/>
      <c r="Y4" s="675"/>
      <c r="Z4" s="673" t="s">
        <v>226</v>
      </c>
      <c r="AA4" s="674"/>
      <c r="AB4" s="674"/>
      <c r="AC4" s="675"/>
      <c r="AD4" s="673" t="s">
        <v>227</v>
      </c>
      <c r="AE4" s="674"/>
      <c r="AF4" s="674"/>
      <c r="AG4" s="674"/>
      <c r="AH4" s="674"/>
      <c r="AI4" s="674"/>
      <c r="AJ4" s="674"/>
      <c r="AK4" s="675"/>
      <c r="AL4" s="673" t="s">
        <v>226</v>
      </c>
      <c r="AM4" s="674"/>
      <c r="AN4" s="674"/>
      <c r="AO4" s="675"/>
      <c r="AP4" s="720" t="s">
        <v>228</v>
      </c>
      <c r="AQ4" s="720"/>
      <c r="AR4" s="720"/>
      <c r="AS4" s="720"/>
      <c r="AT4" s="720"/>
      <c r="AU4" s="720"/>
      <c r="AV4" s="720"/>
      <c r="AW4" s="720"/>
      <c r="AX4" s="720"/>
      <c r="AY4" s="720"/>
      <c r="AZ4" s="720"/>
      <c r="BA4" s="720"/>
      <c r="BB4" s="720"/>
      <c r="BC4" s="720"/>
      <c r="BD4" s="720"/>
      <c r="BE4" s="720"/>
      <c r="BF4" s="720"/>
      <c r="BG4" s="720" t="s">
        <v>229</v>
      </c>
      <c r="BH4" s="720"/>
      <c r="BI4" s="720"/>
      <c r="BJ4" s="720"/>
      <c r="BK4" s="720"/>
      <c r="BL4" s="720"/>
      <c r="BM4" s="720"/>
      <c r="BN4" s="720"/>
      <c r="BO4" s="720" t="s">
        <v>226</v>
      </c>
      <c r="BP4" s="720"/>
      <c r="BQ4" s="720"/>
      <c r="BR4" s="720"/>
      <c r="BS4" s="720" t="s">
        <v>230</v>
      </c>
      <c r="BT4" s="720"/>
      <c r="BU4" s="720"/>
      <c r="BV4" s="720"/>
      <c r="BW4" s="720"/>
      <c r="BX4" s="720"/>
      <c r="BY4" s="720"/>
      <c r="BZ4" s="720"/>
      <c r="CA4" s="720"/>
      <c r="CB4" s="720"/>
      <c r="CD4" s="673" t="s">
        <v>231</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232</v>
      </c>
      <c r="C5" s="680"/>
      <c r="D5" s="680"/>
      <c r="E5" s="680"/>
      <c r="F5" s="680"/>
      <c r="G5" s="680"/>
      <c r="H5" s="680"/>
      <c r="I5" s="680"/>
      <c r="J5" s="680"/>
      <c r="K5" s="680"/>
      <c r="L5" s="680"/>
      <c r="M5" s="680"/>
      <c r="N5" s="680"/>
      <c r="O5" s="680"/>
      <c r="P5" s="680"/>
      <c r="Q5" s="681"/>
      <c r="R5" s="676">
        <v>1842288</v>
      </c>
      <c r="S5" s="677"/>
      <c r="T5" s="677"/>
      <c r="U5" s="677"/>
      <c r="V5" s="677"/>
      <c r="W5" s="677"/>
      <c r="X5" s="677"/>
      <c r="Y5" s="702"/>
      <c r="Z5" s="715">
        <v>20.2</v>
      </c>
      <c r="AA5" s="715"/>
      <c r="AB5" s="715"/>
      <c r="AC5" s="715"/>
      <c r="AD5" s="716">
        <v>1842288</v>
      </c>
      <c r="AE5" s="716"/>
      <c r="AF5" s="716"/>
      <c r="AG5" s="716"/>
      <c r="AH5" s="716"/>
      <c r="AI5" s="716"/>
      <c r="AJ5" s="716"/>
      <c r="AK5" s="716"/>
      <c r="AL5" s="703">
        <v>39</v>
      </c>
      <c r="AM5" s="685"/>
      <c r="AN5" s="685"/>
      <c r="AO5" s="704"/>
      <c r="AP5" s="679" t="s">
        <v>233</v>
      </c>
      <c r="AQ5" s="680"/>
      <c r="AR5" s="680"/>
      <c r="AS5" s="680"/>
      <c r="AT5" s="680"/>
      <c r="AU5" s="680"/>
      <c r="AV5" s="680"/>
      <c r="AW5" s="680"/>
      <c r="AX5" s="680"/>
      <c r="AY5" s="680"/>
      <c r="AZ5" s="680"/>
      <c r="BA5" s="680"/>
      <c r="BB5" s="680"/>
      <c r="BC5" s="680"/>
      <c r="BD5" s="680"/>
      <c r="BE5" s="680"/>
      <c r="BF5" s="681"/>
      <c r="BG5" s="621">
        <v>1771912</v>
      </c>
      <c r="BH5" s="622"/>
      <c r="BI5" s="622"/>
      <c r="BJ5" s="622"/>
      <c r="BK5" s="622"/>
      <c r="BL5" s="622"/>
      <c r="BM5" s="622"/>
      <c r="BN5" s="623"/>
      <c r="BO5" s="659">
        <v>96.2</v>
      </c>
      <c r="BP5" s="659"/>
      <c r="BQ5" s="659"/>
      <c r="BR5" s="659"/>
      <c r="BS5" s="660">
        <v>7762</v>
      </c>
      <c r="BT5" s="660"/>
      <c r="BU5" s="660"/>
      <c r="BV5" s="660"/>
      <c r="BW5" s="660"/>
      <c r="BX5" s="660"/>
      <c r="BY5" s="660"/>
      <c r="BZ5" s="660"/>
      <c r="CA5" s="660"/>
      <c r="CB5" s="700"/>
      <c r="CD5" s="673" t="s">
        <v>228</v>
      </c>
      <c r="CE5" s="674"/>
      <c r="CF5" s="674"/>
      <c r="CG5" s="674"/>
      <c r="CH5" s="674"/>
      <c r="CI5" s="674"/>
      <c r="CJ5" s="674"/>
      <c r="CK5" s="674"/>
      <c r="CL5" s="674"/>
      <c r="CM5" s="674"/>
      <c r="CN5" s="674"/>
      <c r="CO5" s="674"/>
      <c r="CP5" s="674"/>
      <c r="CQ5" s="675"/>
      <c r="CR5" s="673" t="s">
        <v>234</v>
      </c>
      <c r="CS5" s="674"/>
      <c r="CT5" s="674"/>
      <c r="CU5" s="674"/>
      <c r="CV5" s="674"/>
      <c r="CW5" s="674"/>
      <c r="CX5" s="674"/>
      <c r="CY5" s="675"/>
      <c r="CZ5" s="673" t="s">
        <v>226</v>
      </c>
      <c r="DA5" s="674"/>
      <c r="DB5" s="674"/>
      <c r="DC5" s="675"/>
      <c r="DD5" s="673" t="s">
        <v>235</v>
      </c>
      <c r="DE5" s="674"/>
      <c r="DF5" s="674"/>
      <c r="DG5" s="674"/>
      <c r="DH5" s="674"/>
      <c r="DI5" s="674"/>
      <c r="DJ5" s="674"/>
      <c r="DK5" s="674"/>
      <c r="DL5" s="674"/>
      <c r="DM5" s="674"/>
      <c r="DN5" s="674"/>
      <c r="DO5" s="674"/>
      <c r="DP5" s="675"/>
      <c r="DQ5" s="673" t="s">
        <v>236</v>
      </c>
      <c r="DR5" s="674"/>
      <c r="DS5" s="674"/>
      <c r="DT5" s="674"/>
      <c r="DU5" s="674"/>
      <c r="DV5" s="674"/>
      <c r="DW5" s="674"/>
      <c r="DX5" s="674"/>
      <c r="DY5" s="674"/>
      <c r="DZ5" s="674"/>
      <c r="EA5" s="674"/>
      <c r="EB5" s="674"/>
      <c r="EC5" s="675"/>
    </row>
    <row r="6" spans="2:143" ht="11.25" customHeight="1" x14ac:dyDescent="0.15">
      <c r="B6" s="618" t="s">
        <v>237</v>
      </c>
      <c r="C6" s="619"/>
      <c r="D6" s="619"/>
      <c r="E6" s="619"/>
      <c r="F6" s="619"/>
      <c r="G6" s="619"/>
      <c r="H6" s="619"/>
      <c r="I6" s="619"/>
      <c r="J6" s="619"/>
      <c r="K6" s="619"/>
      <c r="L6" s="619"/>
      <c r="M6" s="619"/>
      <c r="N6" s="619"/>
      <c r="O6" s="619"/>
      <c r="P6" s="619"/>
      <c r="Q6" s="620"/>
      <c r="R6" s="621">
        <v>134263</v>
      </c>
      <c r="S6" s="622"/>
      <c r="T6" s="622"/>
      <c r="U6" s="622"/>
      <c r="V6" s="622"/>
      <c r="W6" s="622"/>
      <c r="X6" s="622"/>
      <c r="Y6" s="623"/>
      <c r="Z6" s="659">
        <v>1.5</v>
      </c>
      <c r="AA6" s="659"/>
      <c r="AB6" s="659"/>
      <c r="AC6" s="659"/>
      <c r="AD6" s="660">
        <v>134263</v>
      </c>
      <c r="AE6" s="660"/>
      <c r="AF6" s="660"/>
      <c r="AG6" s="660"/>
      <c r="AH6" s="660"/>
      <c r="AI6" s="660"/>
      <c r="AJ6" s="660"/>
      <c r="AK6" s="660"/>
      <c r="AL6" s="624">
        <v>2.8</v>
      </c>
      <c r="AM6" s="625"/>
      <c r="AN6" s="625"/>
      <c r="AO6" s="661"/>
      <c r="AP6" s="618" t="s">
        <v>238</v>
      </c>
      <c r="AQ6" s="619"/>
      <c r="AR6" s="619"/>
      <c r="AS6" s="619"/>
      <c r="AT6" s="619"/>
      <c r="AU6" s="619"/>
      <c r="AV6" s="619"/>
      <c r="AW6" s="619"/>
      <c r="AX6" s="619"/>
      <c r="AY6" s="619"/>
      <c r="AZ6" s="619"/>
      <c r="BA6" s="619"/>
      <c r="BB6" s="619"/>
      <c r="BC6" s="619"/>
      <c r="BD6" s="619"/>
      <c r="BE6" s="619"/>
      <c r="BF6" s="620"/>
      <c r="BG6" s="621">
        <v>1771912</v>
      </c>
      <c r="BH6" s="622"/>
      <c r="BI6" s="622"/>
      <c r="BJ6" s="622"/>
      <c r="BK6" s="622"/>
      <c r="BL6" s="622"/>
      <c r="BM6" s="622"/>
      <c r="BN6" s="623"/>
      <c r="BO6" s="659">
        <v>96.2</v>
      </c>
      <c r="BP6" s="659"/>
      <c r="BQ6" s="659"/>
      <c r="BR6" s="659"/>
      <c r="BS6" s="660">
        <v>7762</v>
      </c>
      <c r="BT6" s="660"/>
      <c r="BU6" s="660"/>
      <c r="BV6" s="660"/>
      <c r="BW6" s="660"/>
      <c r="BX6" s="660"/>
      <c r="BY6" s="660"/>
      <c r="BZ6" s="660"/>
      <c r="CA6" s="660"/>
      <c r="CB6" s="700"/>
      <c r="CD6" s="679" t="s">
        <v>239</v>
      </c>
      <c r="CE6" s="680"/>
      <c r="CF6" s="680"/>
      <c r="CG6" s="680"/>
      <c r="CH6" s="680"/>
      <c r="CI6" s="680"/>
      <c r="CJ6" s="680"/>
      <c r="CK6" s="680"/>
      <c r="CL6" s="680"/>
      <c r="CM6" s="680"/>
      <c r="CN6" s="680"/>
      <c r="CO6" s="680"/>
      <c r="CP6" s="680"/>
      <c r="CQ6" s="681"/>
      <c r="CR6" s="621">
        <v>73448</v>
      </c>
      <c r="CS6" s="622"/>
      <c r="CT6" s="622"/>
      <c r="CU6" s="622"/>
      <c r="CV6" s="622"/>
      <c r="CW6" s="622"/>
      <c r="CX6" s="622"/>
      <c r="CY6" s="623"/>
      <c r="CZ6" s="703">
        <v>0.8</v>
      </c>
      <c r="DA6" s="685"/>
      <c r="DB6" s="685"/>
      <c r="DC6" s="705"/>
      <c r="DD6" s="627" t="s">
        <v>132</v>
      </c>
      <c r="DE6" s="622"/>
      <c r="DF6" s="622"/>
      <c r="DG6" s="622"/>
      <c r="DH6" s="622"/>
      <c r="DI6" s="622"/>
      <c r="DJ6" s="622"/>
      <c r="DK6" s="622"/>
      <c r="DL6" s="622"/>
      <c r="DM6" s="622"/>
      <c r="DN6" s="622"/>
      <c r="DO6" s="622"/>
      <c r="DP6" s="623"/>
      <c r="DQ6" s="627">
        <v>73448</v>
      </c>
      <c r="DR6" s="622"/>
      <c r="DS6" s="622"/>
      <c r="DT6" s="622"/>
      <c r="DU6" s="622"/>
      <c r="DV6" s="622"/>
      <c r="DW6" s="622"/>
      <c r="DX6" s="622"/>
      <c r="DY6" s="622"/>
      <c r="DZ6" s="622"/>
      <c r="EA6" s="622"/>
      <c r="EB6" s="622"/>
      <c r="EC6" s="658"/>
    </row>
    <row r="7" spans="2:143" ht="11.25" customHeight="1" x14ac:dyDescent="0.15">
      <c r="B7" s="618" t="s">
        <v>240</v>
      </c>
      <c r="C7" s="619"/>
      <c r="D7" s="619"/>
      <c r="E7" s="619"/>
      <c r="F7" s="619"/>
      <c r="G7" s="619"/>
      <c r="H7" s="619"/>
      <c r="I7" s="619"/>
      <c r="J7" s="619"/>
      <c r="K7" s="619"/>
      <c r="L7" s="619"/>
      <c r="M7" s="619"/>
      <c r="N7" s="619"/>
      <c r="O7" s="619"/>
      <c r="P7" s="619"/>
      <c r="Q7" s="620"/>
      <c r="R7" s="621">
        <v>550</v>
      </c>
      <c r="S7" s="622"/>
      <c r="T7" s="622"/>
      <c r="U7" s="622"/>
      <c r="V7" s="622"/>
      <c r="W7" s="622"/>
      <c r="X7" s="622"/>
      <c r="Y7" s="623"/>
      <c r="Z7" s="659">
        <v>0</v>
      </c>
      <c r="AA7" s="659"/>
      <c r="AB7" s="659"/>
      <c r="AC7" s="659"/>
      <c r="AD7" s="660">
        <v>550</v>
      </c>
      <c r="AE7" s="660"/>
      <c r="AF7" s="660"/>
      <c r="AG7" s="660"/>
      <c r="AH7" s="660"/>
      <c r="AI7" s="660"/>
      <c r="AJ7" s="660"/>
      <c r="AK7" s="660"/>
      <c r="AL7" s="624">
        <v>0</v>
      </c>
      <c r="AM7" s="625"/>
      <c r="AN7" s="625"/>
      <c r="AO7" s="661"/>
      <c r="AP7" s="618" t="s">
        <v>241</v>
      </c>
      <c r="AQ7" s="619"/>
      <c r="AR7" s="619"/>
      <c r="AS7" s="619"/>
      <c r="AT7" s="619"/>
      <c r="AU7" s="619"/>
      <c r="AV7" s="619"/>
      <c r="AW7" s="619"/>
      <c r="AX7" s="619"/>
      <c r="AY7" s="619"/>
      <c r="AZ7" s="619"/>
      <c r="BA7" s="619"/>
      <c r="BB7" s="619"/>
      <c r="BC7" s="619"/>
      <c r="BD7" s="619"/>
      <c r="BE7" s="619"/>
      <c r="BF7" s="620"/>
      <c r="BG7" s="621">
        <v>612502</v>
      </c>
      <c r="BH7" s="622"/>
      <c r="BI7" s="622"/>
      <c r="BJ7" s="622"/>
      <c r="BK7" s="622"/>
      <c r="BL7" s="622"/>
      <c r="BM7" s="622"/>
      <c r="BN7" s="623"/>
      <c r="BO7" s="659">
        <v>33.200000000000003</v>
      </c>
      <c r="BP7" s="659"/>
      <c r="BQ7" s="659"/>
      <c r="BR7" s="659"/>
      <c r="BS7" s="660">
        <v>7762</v>
      </c>
      <c r="BT7" s="660"/>
      <c r="BU7" s="660"/>
      <c r="BV7" s="660"/>
      <c r="BW7" s="660"/>
      <c r="BX7" s="660"/>
      <c r="BY7" s="660"/>
      <c r="BZ7" s="660"/>
      <c r="CA7" s="660"/>
      <c r="CB7" s="700"/>
      <c r="CD7" s="618" t="s">
        <v>242</v>
      </c>
      <c r="CE7" s="619"/>
      <c r="CF7" s="619"/>
      <c r="CG7" s="619"/>
      <c r="CH7" s="619"/>
      <c r="CI7" s="619"/>
      <c r="CJ7" s="619"/>
      <c r="CK7" s="619"/>
      <c r="CL7" s="619"/>
      <c r="CM7" s="619"/>
      <c r="CN7" s="619"/>
      <c r="CO7" s="619"/>
      <c r="CP7" s="619"/>
      <c r="CQ7" s="620"/>
      <c r="CR7" s="621">
        <v>1396489</v>
      </c>
      <c r="CS7" s="622"/>
      <c r="CT7" s="622"/>
      <c r="CU7" s="622"/>
      <c r="CV7" s="622"/>
      <c r="CW7" s="622"/>
      <c r="CX7" s="622"/>
      <c r="CY7" s="623"/>
      <c r="CZ7" s="659">
        <v>15.8</v>
      </c>
      <c r="DA7" s="659"/>
      <c r="DB7" s="659"/>
      <c r="DC7" s="659"/>
      <c r="DD7" s="627">
        <v>237764</v>
      </c>
      <c r="DE7" s="622"/>
      <c r="DF7" s="622"/>
      <c r="DG7" s="622"/>
      <c r="DH7" s="622"/>
      <c r="DI7" s="622"/>
      <c r="DJ7" s="622"/>
      <c r="DK7" s="622"/>
      <c r="DL7" s="622"/>
      <c r="DM7" s="622"/>
      <c r="DN7" s="622"/>
      <c r="DO7" s="622"/>
      <c r="DP7" s="623"/>
      <c r="DQ7" s="627">
        <v>967597</v>
      </c>
      <c r="DR7" s="622"/>
      <c r="DS7" s="622"/>
      <c r="DT7" s="622"/>
      <c r="DU7" s="622"/>
      <c r="DV7" s="622"/>
      <c r="DW7" s="622"/>
      <c r="DX7" s="622"/>
      <c r="DY7" s="622"/>
      <c r="DZ7" s="622"/>
      <c r="EA7" s="622"/>
      <c r="EB7" s="622"/>
      <c r="EC7" s="658"/>
    </row>
    <row r="8" spans="2:143" ht="11.25" customHeight="1" x14ac:dyDescent="0.15">
      <c r="B8" s="618" t="s">
        <v>243</v>
      </c>
      <c r="C8" s="619"/>
      <c r="D8" s="619"/>
      <c r="E8" s="619"/>
      <c r="F8" s="619"/>
      <c r="G8" s="619"/>
      <c r="H8" s="619"/>
      <c r="I8" s="619"/>
      <c r="J8" s="619"/>
      <c r="K8" s="619"/>
      <c r="L8" s="619"/>
      <c r="M8" s="619"/>
      <c r="N8" s="619"/>
      <c r="O8" s="619"/>
      <c r="P8" s="619"/>
      <c r="Q8" s="620"/>
      <c r="R8" s="621">
        <v>7256</v>
      </c>
      <c r="S8" s="622"/>
      <c r="T8" s="622"/>
      <c r="U8" s="622"/>
      <c r="V8" s="622"/>
      <c r="W8" s="622"/>
      <c r="X8" s="622"/>
      <c r="Y8" s="623"/>
      <c r="Z8" s="659">
        <v>0.1</v>
      </c>
      <c r="AA8" s="659"/>
      <c r="AB8" s="659"/>
      <c r="AC8" s="659"/>
      <c r="AD8" s="660">
        <v>7256</v>
      </c>
      <c r="AE8" s="660"/>
      <c r="AF8" s="660"/>
      <c r="AG8" s="660"/>
      <c r="AH8" s="660"/>
      <c r="AI8" s="660"/>
      <c r="AJ8" s="660"/>
      <c r="AK8" s="660"/>
      <c r="AL8" s="624">
        <v>0.2</v>
      </c>
      <c r="AM8" s="625"/>
      <c r="AN8" s="625"/>
      <c r="AO8" s="661"/>
      <c r="AP8" s="618" t="s">
        <v>244</v>
      </c>
      <c r="AQ8" s="619"/>
      <c r="AR8" s="619"/>
      <c r="AS8" s="619"/>
      <c r="AT8" s="619"/>
      <c r="AU8" s="619"/>
      <c r="AV8" s="619"/>
      <c r="AW8" s="619"/>
      <c r="AX8" s="619"/>
      <c r="AY8" s="619"/>
      <c r="AZ8" s="619"/>
      <c r="BA8" s="619"/>
      <c r="BB8" s="619"/>
      <c r="BC8" s="619"/>
      <c r="BD8" s="619"/>
      <c r="BE8" s="619"/>
      <c r="BF8" s="620"/>
      <c r="BG8" s="621">
        <v>35264</v>
      </c>
      <c r="BH8" s="622"/>
      <c r="BI8" s="622"/>
      <c r="BJ8" s="622"/>
      <c r="BK8" s="622"/>
      <c r="BL8" s="622"/>
      <c r="BM8" s="622"/>
      <c r="BN8" s="623"/>
      <c r="BO8" s="659">
        <v>1.9</v>
      </c>
      <c r="BP8" s="659"/>
      <c r="BQ8" s="659"/>
      <c r="BR8" s="659"/>
      <c r="BS8" s="660" t="s">
        <v>132</v>
      </c>
      <c r="BT8" s="660"/>
      <c r="BU8" s="660"/>
      <c r="BV8" s="660"/>
      <c r="BW8" s="660"/>
      <c r="BX8" s="660"/>
      <c r="BY8" s="660"/>
      <c r="BZ8" s="660"/>
      <c r="CA8" s="660"/>
      <c r="CB8" s="700"/>
      <c r="CD8" s="618" t="s">
        <v>245</v>
      </c>
      <c r="CE8" s="619"/>
      <c r="CF8" s="619"/>
      <c r="CG8" s="619"/>
      <c r="CH8" s="619"/>
      <c r="CI8" s="619"/>
      <c r="CJ8" s="619"/>
      <c r="CK8" s="619"/>
      <c r="CL8" s="619"/>
      <c r="CM8" s="619"/>
      <c r="CN8" s="619"/>
      <c r="CO8" s="619"/>
      <c r="CP8" s="619"/>
      <c r="CQ8" s="620"/>
      <c r="CR8" s="621">
        <v>1230816</v>
      </c>
      <c r="CS8" s="622"/>
      <c r="CT8" s="622"/>
      <c r="CU8" s="622"/>
      <c r="CV8" s="622"/>
      <c r="CW8" s="622"/>
      <c r="CX8" s="622"/>
      <c r="CY8" s="623"/>
      <c r="CZ8" s="659">
        <v>13.9</v>
      </c>
      <c r="DA8" s="659"/>
      <c r="DB8" s="659"/>
      <c r="DC8" s="659"/>
      <c r="DD8" s="627">
        <v>4675</v>
      </c>
      <c r="DE8" s="622"/>
      <c r="DF8" s="622"/>
      <c r="DG8" s="622"/>
      <c r="DH8" s="622"/>
      <c r="DI8" s="622"/>
      <c r="DJ8" s="622"/>
      <c r="DK8" s="622"/>
      <c r="DL8" s="622"/>
      <c r="DM8" s="622"/>
      <c r="DN8" s="622"/>
      <c r="DO8" s="622"/>
      <c r="DP8" s="623"/>
      <c r="DQ8" s="627">
        <v>749499</v>
      </c>
      <c r="DR8" s="622"/>
      <c r="DS8" s="622"/>
      <c r="DT8" s="622"/>
      <c r="DU8" s="622"/>
      <c r="DV8" s="622"/>
      <c r="DW8" s="622"/>
      <c r="DX8" s="622"/>
      <c r="DY8" s="622"/>
      <c r="DZ8" s="622"/>
      <c r="EA8" s="622"/>
      <c r="EB8" s="622"/>
      <c r="EC8" s="658"/>
    </row>
    <row r="9" spans="2:143" ht="11.25" customHeight="1" x14ac:dyDescent="0.15">
      <c r="B9" s="618" t="s">
        <v>246</v>
      </c>
      <c r="C9" s="619"/>
      <c r="D9" s="619"/>
      <c r="E9" s="619"/>
      <c r="F9" s="619"/>
      <c r="G9" s="619"/>
      <c r="H9" s="619"/>
      <c r="I9" s="619"/>
      <c r="J9" s="619"/>
      <c r="K9" s="619"/>
      <c r="L9" s="619"/>
      <c r="M9" s="619"/>
      <c r="N9" s="619"/>
      <c r="O9" s="619"/>
      <c r="P9" s="619"/>
      <c r="Q9" s="620"/>
      <c r="R9" s="621">
        <v>5576</v>
      </c>
      <c r="S9" s="622"/>
      <c r="T9" s="622"/>
      <c r="U9" s="622"/>
      <c r="V9" s="622"/>
      <c r="W9" s="622"/>
      <c r="X9" s="622"/>
      <c r="Y9" s="623"/>
      <c r="Z9" s="659">
        <v>0.1</v>
      </c>
      <c r="AA9" s="659"/>
      <c r="AB9" s="659"/>
      <c r="AC9" s="659"/>
      <c r="AD9" s="660">
        <v>5576</v>
      </c>
      <c r="AE9" s="660"/>
      <c r="AF9" s="660"/>
      <c r="AG9" s="660"/>
      <c r="AH9" s="660"/>
      <c r="AI9" s="660"/>
      <c r="AJ9" s="660"/>
      <c r="AK9" s="660"/>
      <c r="AL9" s="624">
        <v>0.1</v>
      </c>
      <c r="AM9" s="625"/>
      <c r="AN9" s="625"/>
      <c r="AO9" s="661"/>
      <c r="AP9" s="618" t="s">
        <v>247</v>
      </c>
      <c r="AQ9" s="619"/>
      <c r="AR9" s="619"/>
      <c r="AS9" s="619"/>
      <c r="AT9" s="619"/>
      <c r="AU9" s="619"/>
      <c r="AV9" s="619"/>
      <c r="AW9" s="619"/>
      <c r="AX9" s="619"/>
      <c r="AY9" s="619"/>
      <c r="AZ9" s="619"/>
      <c r="BA9" s="619"/>
      <c r="BB9" s="619"/>
      <c r="BC9" s="619"/>
      <c r="BD9" s="619"/>
      <c r="BE9" s="619"/>
      <c r="BF9" s="620"/>
      <c r="BG9" s="621">
        <v>480897</v>
      </c>
      <c r="BH9" s="622"/>
      <c r="BI9" s="622"/>
      <c r="BJ9" s="622"/>
      <c r="BK9" s="622"/>
      <c r="BL9" s="622"/>
      <c r="BM9" s="622"/>
      <c r="BN9" s="623"/>
      <c r="BO9" s="659">
        <v>26.1</v>
      </c>
      <c r="BP9" s="659"/>
      <c r="BQ9" s="659"/>
      <c r="BR9" s="659"/>
      <c r="BS9" s="660" t="s">
        <v>248</v>
      </c>
      <c r="BT9" s="660"/>
      <c r="BU9" s="660"/>
      <c r="BV9" s="660"/>
      <c r="BW9" s="660"/>
      <c r="BX9" s="660"/>
      <c r="BY9" s="660"/>
      <c r="BZ9" s="660"/>
      <c r="CA9" s="660"/>
      <c r="CB9" s="700"/>
      <c r="CD9" s="618" t="s">
        <v>249</v>
      </c>
      <c r="CE9" s="619"/>
      <c r="CF9" s="619"/>
      <c r="CG9" s="619"/>
      <c r="CH9" s="619"/>
      <c r="CI9" s="619"/>
      <c r="CJ9" s="619"/>
      <c r="CK9" s="619"/>
      <c r="CL9" s="619"/>
      <c r="CM9" s="619"/>
      <c r="CN9" s="619"/>
      <c r="CO9" s="619"/>
      <c r="CP9" s="619"/>
      <c r="CQ9" s="620"/>
      <c r="CR9" s="621">
        <v>602700</v>
      </c>
      <c r="CS9" s="622"/>
      <c r="CT9" s="622"/>
      <c r="CU9" s="622"/>
      <c r="CV9" s="622"/>
      <c r="CW9" s="622"/>
      <c r="CX9" s="622"/>
      <c r="CY9" s="623"/>
      <c r="CZ9" s="659">
        <v>6.8</v>
      </c>
      <c r="DA9" s="659"/>
      <c r="DB9" s="659"/>
      <c r="DC9" s="659"/>
      <c r="DD9" s="627" t="s">
        <v>132</v>
      </c>
      <c r="DE9" s="622"/>
      <c r="DF9" s="622"/>
      <c r="DG9" s="622"/>
      <c r="DH9" s="622"/>
      <c r="DI9" s="622"/>
      <c r="DJ9" s="622"/>
      <c r="DK9" s="622"/>
      <c r="DL9" s="622"/>
      <c r="DM9" s="622"/>
      <c r="DN9" s="622"/>
      <c r="DO9" s="622"/>
      <c r="DP9" s="623"/>
      <c r="DQ9" s="627">
        <v>541546</v>
      </c>
      <c r="DR9" s="622"/>
      <c r="DS9" s="622"/>
      <c r="DT9" s="622"/>
      <c r="DU9" s="622"/>
      <c r="DV9" s="622"/>
      <c r="DW9" s="622"/>
      <c r="DX9" s="622"/>
      <c r="DY9" s="622"/>
      <c r="DZ9" s="622"/>
      <c r="EA9" s="622"/>
      <c r="EB9" s="622"/>
      <c r="EC9" s="658"/>
    </row>
    <row r="10" spans="2:143" ht="11.25" customHeight="1" x14ac:dyDescent="0.15">
      <c r="B10" s="618" t="s">
        <v>250</v>
      </c>
      <c r="C10" s="619"/>
      <c r="D10" s="619"/>
      <c r="E10" s="619"/>
      <c r="F10" s="619"/>
      <c r="G10" s="619"/>
      <c r="H10" s="619"/>
      <c r="I10" s="619"/>
      <c r="J10" s="619"/>
      <c r="K10" s="619"/>
      <c r="L10" s="619"/>
      <c r="M10" s="619"/>
      <c r="N10" s="619"/>
      <c r="O10" s="619"/>
      <c r="P10" s="619"/>
      <c r="Q10" s="620"/>
      <c r="R10" s="621" t="s">
        <v>132</v>
      </c>
      <c r="S10" s="622"/>
      <c r="T10" s="622"/>
      <c r="U10" s="622"/>
      <c r="V10" s="622"/>
      <c r="W10" s="622"/>
      <c r="X10" s="622"/>
      <c r="Y10" s="623"/>
      <c r="Z10" s="659" t="s">
        <v>132</v>
      </c>
      <c r="AA10" s="659"/>
      <c r="AB10" s="659"/>
      <c r="AC10" s="659"/>
      <c r="AD10" s="660" t="s">
        <v>132</v>
      </c>
      <c r="AE10" s="660"/>
      <c r="AF10" s="660"/>
      <c r="AG10" s="660"/>
      <c r="AH10" s="660"/>
      <c r="AI10" s="660"/>
      <c r="AJ10" s="660"/>
      <c r="AK10" s="660"/>
      <c r="AL10" s="624" t="s">
        <v>132</v>
      </c>
      <c r="AM10" s="625"/>
      <c r="AN10" s="625"/>
      <c r="AO10" s="661"/>
      <c r="AP10" s="618" t="s">
        <v>251</v>
      </c>
      <c r="AQ10" s="619"/>
      <c r="AR10" s="619"/>
      <c r="AS10" s="619"/>
      <c r="AT10" s="619"/>
      <c r="AU10" s="619"/>
      <c r="AV10" s="619"/>
      <c r="AW10" s="619"/>
      <c r="AX10" s="619"/>
      <c r="AY10" s="619"/>
      <c r="AZ10" s="619"/>
      <c r="BA10" s="619"/>
      <c r="BB10" s="619"/>
      <c r="BC10" s="619"/>
      <c r="BD10" s="619"/>
      <c r="BE10" s="619"/>
      <c r="BF10" s="620"/>
      <c r="BG10" s="621">
        <v>69139</v>
      </c>
      <c r="BH10" s="622"/>
      <c r="BI10" s="622"/>
      <c r="BJ10" s="622"/>
      <c r="BK10" s="622"/>
      <c r="BL10" s="622"/>
      <c r="BM10" s="622"/>
      <c r="BN10" s="623"/>
      <c r="BO10" s="659">
        <v>3.8</v>
      </c>
      <c r="BP10" s="659"/>
      <c r="BQ10" s="659"/>
      <c r="BR10" s="659"/>
      <c r="BS10" s="660" t="s">
        <v>132</v>
      </c>
      <c r="BT10" s="660"/>
      <c r="BU10" s="660"/>
      <c r="BV10" s="660"/>
      <c r="BW10" s="660"/>
      <c r="BX10" s="660"/>
      <c r="BY10" s="660"/>
      <c r="BZ10" s="660"/>
      <c r="CA10" s="660"/>
      <c r="CB10" s="700"/>
      <c r="CD10" s="618" t="s">
        <v>252</v>
      </c>
      <c r="CE10" s="619"/>
      <c r="CF10" s="619"/>
      <c r="CG10" s="619"/>
      <c r="CH10" s="619"/>
      <c r="CI10" s="619"/>
      <c r="CJ10" s="619"/>
      <c r="CK10" s="619"/>
      <c r="CL10" s="619"/>
      <c r="CM10" s="619"/>
      <c r="CN10" s="619"/>
      <c r="CO10" s="619"/>
      <c r="CP10" s="619"/>
      <c r="CQ10" s="620"/>
      <c r="CR10" s="621">
        <v>1545</v>
      </c>
      <c r="CS10" s="622"/>
      <c r="CT10" s="622"/>
      <c r="CU10" s="622"/>
      <c r="CV10" s="622"/>
      <c r="CW10" s="622"/>
      <c r="CX10" s="622"/>
      <c r="CY10" s="623"/>
      <c r="CZ10" s="659">
        <v>0</v>
      </c>
      <c r="DA10" s="659"/>
      <c r="DB10" s="659"/>
      <c r="DC10" s="659"/>
      <c r="DD10" s="627" t="s">
        <v>132</v>
      </c>
      <c r="DE10" s="622"/>
      <c r="DF10" s="622"/>
      <c r="DG10" s="622"/>
      <c r="DH10" s="622"/>
      <c r="DI10" s="622"/>
      <c r="DJ10" s="622"/>
      <c r="DK10" s="622"/>
      <c r="DL10" s="622"/>
      <c r="DM10" s="622"/>
      <c r="DN10" s="622"/>
      <c r="DO10" s="622"/>
      <c r="DP10" s="623"/>
      <c r="DQ10" s="627">
        <v>45</v>
      </c>
      <c r="DR10" s="622"/>
      <c r="DS10" s="622"/>
      <c r="DT10" s="622"/>
      <c r="DU10" s="622"/>
      <c r="DV10" s="622"/>
      <c r="DW10" s="622"/>
      <c r="DX10" s="622"/>
      <c r="DY10" s="622"/>
      <c r="DZ10" s="622"/>
      <c r="EA10" s="622"/>
      <c r="EB10" s="622"/>
      <c r="EC10" s="658"/>
    </row>
    <row r="11" spans="2:143" ht="11.25" customHeight="1" x14ac:dyDescent="0.15">
      <c r="B11" s="618" t="s">
        <v>253</v>
      </c>
      <c r="C11" s="619"/>
      <c r="D11" s="619"/>
      <c r="E11" s="619"/>
      <c r="F11" s="619"/>
      <c r="G11" s="619"/>
      <c r="H11" s="619"/>
      <c r="I11" s="619"/>
      <c r="J11" s="619"/>
      <c r="K11" s="619"/>
      <c r="L11" s="619"/>
      <c r="M11" s="619"/>
      <c r="N11" s="619"/>
      <c r="O11" s="619"/>
      <c r="P11" s="619"/>
      <c r="Q11" s="620"/>
      <c r="R11" s="621">
        <v>225849</v>
      </c>
      <c r="S11" s="622"/>
      <c r="T11" s="622"/>
      <c r="U11" s="622"/>
      <c r="V11" s="622"/>
      <c r="W11" s="622"/>
      <c r="X11" s="622"/>
      <c r="Y11" s="623"/>
      <c r="Z11" s="624">
        <v>2.5</v>
      </c>
      <c r="AA11" s="625"/>
      <c r="AB11" s="625"/>
      <c r="AC11" s="626"/>
      <c r="AD11" s="627">
        <v>225849</v>
      </c>
      <c r="AE11" s="622"/>
      <c r="AF11" s="622"/>
      <c r="AG11" s="622"/>
      <c r="AH11" s="622"/>
      <c r="AI11" s="622"/>
      <c r="AJ11" s="622"/>
      <c r="AK11" s="623"/>
      <c r="AL11" s="624">
        <v>4.8</v>
      </c>
      <c r="AM11" s="625"/>
      <c r="AN11" s="625"/>
      <c r="AO11" s="661"/>
      <c r="AP11" s="618" t="s">
        <v>254</v>
      </c>
      <c r="AQ11" s="619"/>
      <c r="AR11" s="619"/>
      <c r="AS11" s="619"/>
      <c r="AT11" s="619"/>
      <c r="AU11" s="619"/>
      <c r="AV11" s="619"/>
      <c r="AW11" s="619"/>
      <c r="AX11" s="619"/>
      <c r="AY11" s="619"/>
      <c r="AZ11" s="619"/>
      <c r="BA11" s="619"/>
      <c r="BB11" s="619"/>
      <c r="BC11" s="619"/>
      <c r="BD11" s="619"/>
      <c r="BE11" s="619"/>
      <c r="BF11" s="620"/>
      <c r="BG11" s="621">
        <v>27202</v>
      </c>
      <c r="BH11" s="622"/>
      <c r="BI11" s="622"/>
      <c r="BJ11" s="622"/>
      <c r="BK11" s="622"/>
      <c r="BL11" s="622"/>
      <c r="BM11" s="622"/>
      <c r="BN11" s="623"/>
      <c r="BO11" s="659">
        <v>1.5</v>
      </c>
      <c r="BP11" s="659"/>
      <c r="BQ11" s="659"/>
      <c r="BR11" s="659"/>
      <c r="BS11" s="660">
        <v>7762</v>
      </c>
      <c r="BT11" s="660"/>
      <c r="BU11" s="660"/>
      <c r="BV11" s="660"/>
      <c r="BW11" s="660"/>
      <c r="BX11" s="660"/>
      <c r="BY11" s="660"/>
      <c r="BZ11" s="660"/>
      <c r="CA11" s="660"/>
      <c r="CB11" s="700"/>
      <c r="CD11" s="618" t="s">
        <v>255</v>
      </c>
      <c r="CE11" s="619"/>
      <c r="CF11" s="619"/>
      <c r="CG11" s="619"/>
      <c r="CH11" s="619"/>
      <c r="CI11" s="619"/>
      <c r="CJ11" s="619"/>
      <c r="CK11" s="619"/>
      <c r="CL11" s="619"/>
      <c r="CM11" s="619"/>
      <c r="CN11" s="619"/>
      <c r="CO11" s="619"/>
      <c r="CP11" s="619"/>
      <c r="CQ11" s="620"/>
      <c r="CR11" s="621">
        <v>925111</v>
      </c>
      <c r="CS11" s="622"/>
      <c r="CT11" s="622"/>
      <c r="CU11" s="622"/>
      <c r="CV11" s="622"/>
      <c r="CW11" s="622"/>
      <c r="CX11" s="622"/>
      <c r="CY11" s="623"/>
      <c r="CZ11" s="659">
        <v>10.5</v>
      </c>
      <c r="DA11" s="659"/>
      <c r="DB11" s="659"/>
      <c r="DC11" s="659"/>
      <c r="DD11" s="627">
        <v>491399</v>
      </c>
      <c r="DE11" s="622"/>
      <c r="DF11" s="622"/>
      <c r="DG11" s="622"/>
      <c r="DH11" s="622"/>
      <c r="DI11" s="622"/>
      <c r="DJ11" s="622"/>
      <c r="DK11" s="622"/>
      <c r="DL11" s="622"/>
      <c r="DM11" s="622"/>
      <c r="DN11" s="622"/>
      <c r="DO11" s="622"/>
      <c r="DP11" s="623"/>
      <c r="DQ11" s="627">
        <v>430495</v>
      </c>
      <c r="DR11" s="622"/>
      <c r="DS11" s="622"/>
      <c r="DT11" s="622"/>
      <c r="DU11" s="622"/>
      <c r="DV11" s="622"/>
      <c r="DW11" s="622"/>
      <c r="DX11" s="622"/>
      <c r="DY11" s="622"/>
      <c r="DZ11" s="622"/>
      <c r="EA11" s="622"/>
      <c r="EB11" s="622"/>
      <c r="EC11" s="658"/>
    </row>
    <row r="12" spans="2:143" ht="11.25" customHeight="1" x14ac:dyDescent="0.15">
      <c r="B12" s="618" t="s">
        <v>256</v>
      </c>
      <c r="C12" s="619"/>
      <c r="D12" s="619"/>
      <c r="E12" s="619"/>
      <c r="F12" s="619"/>
      <c r="G12" s="619"/>
      <c r="H12" s="619"/>
      <c r="I12" s="619"/>
      <c r="J12" s="619"/>
      <c r="K12" s="619"/>
      <c r="L12" s="619"/>
      <c r="M12" s="619"/>
      <c r="N12" s="619"/>
      <c r="O12" s="619"/>
      <c r="P12" s="619"/>
      <c r="Q12" s="620"/>
      <c r="R12" s="621">
        <v>11041</v>
      </c>
      <c r="S12" s="622"/>
      <c r="T12" s="622"/>
      <c r="U12" s="622"/>
      <c r="V12" s="622"/>
      <c r="W12" s="622"/>
      <c r="X12" s="622"/>
      <c r="Y12" s="623"/>
      <c r="Z12" s="659">
        <v>0.1</v>
      </c>
      <c r="AA12" s="659"/>
      <c r="AB12" s="659"/>
      <c r="AC12" s="659"/>
      <c r="AD12" s="660">
        <v>11041</v>
      </c>
      <c r="AE12" s="660"/>
      <c r="AF12" s="660"/>
      <c r="AG12" s="660"/>
      <c r="AH12" s="660"/>
      <c r="AI12" s="660"/>
      <c r="AJ12" s="660"/>
      <c r="AK12" s="660"/>
      <c r="AL12" s="624">
        <v>0.2</v>
      </c>
      <c r="AM12" s="625"/>
      <c r="AN12" s="625"/>
      <c r="AO12" s="661"/>
      <c r="AP12" s="618" t="s">
        <v>257</v>
      </c>
      <c r="AQ12" s="619"/>
      <c r="AR12" s="619"/>
      <c r="AS12" s="619"/>
      <c r="AT12" s="619"/>
      <c r="AU12" s="619"/>
      <c r="AV12" s="619"/>
      <c r="AW12" s="619"/>
      <c r="AX12" s="619"/>
      <c r="AY12" s="619"/>
      <c r="AZ12" s="619"/>
      <c r="BA12" s="619"/>
      <c r="BB12" s="619"/>
      <c r="BC12" s="619"/>
      <c r="BD12" s="619"/>
      <c r="BE12" s="619"/>
      <c r="BF12" s="620"/>
      <c r="BG12" s="621">
        <v>1041445</v>
      </c>
      <c r="BH12" s="622"/>
      <c r="BI12" s="622"/>
      <c r="BJ12" s="622"/>
      <c r="BK12" s="622"/>
      <c r="BL12" s="622"/>
      <c r="BM12" s="622"/>
      <c r="BN12" s="623"/>
      <c r="BO12" s="659">
        <v>56.5</v>
      </c>
      <c r="BP12" s="659"/>
      <c r="BQ12" s="659"/>
      <c r="BR12" s="659"/>
      <c r="BS12" s="660" t="s">
        <v>132</v>
      </c>
      <c r="BT12" s="660"/>
      <c r="BU12" s="660"/>
      <c r="BV12" s="660"/>
      <c r="BW12" s="660"/>
      <c r="BX12" s="660"/>
      <c r="BY12" s="660"/>
      <c r="BZ12" s="660"/>
      <c r="CA12" s="660"/>
      <c r="CB12" s="700"/>
      <c r="CD12" s="618" t="s">
        <v>258</v>
      </c>
      <c r="CE12" s="619"/>
      <c r="CF12" s="619"/>
      <c r="CG12" s="619"/>
      <c r="CH12" s="619"/>
      <c r="CI12" s="619"/>
      <c r="CJ12" s="619"/>
      <c r="CK12" s="619"/>
      <c r="CL12" s="619"/>
      <c r="CM12" s="619"/>
      <c r="CN12" s="619"/>
      <c r="CO12" s="619"/>
      <c r="CP12" s="619"/>
      <c r="CQ12" s="620"/>
      <c r="CR12" s="621">
        <v>530690</v>
      </c>
      <c r="CS12" s="622"/>
      <c r="CT12" s="622"/>
      <c r="CU12" s="622"/>
      <c r="CV12" s="622"/>
      <c r="CW12" s="622"/>
      <c r="CX12" s="622"/>
      <c r="CY12" s="623"/>
      <c r="CZ12" s="659">
        <v>6</v>
      </c>
      <c r="DA12" s="659"/>
      <c r="DB12" s="659"/>
      <c r="DC12" s="659"/>
      <c r="DD12" s="627">
        <v>60582</v>
      </c>
      <c r="DE12" s="622"/>
      <c r="DF12" s="622"/>
      <c r="DG12" s="622"/>
      <c r="DH12" s="622"/>
      <c r="DI12" s="622"/>
      <c r="DJ12" s="622"/>
      <c r="DK12" s="622"/>
      <c r="DL12" s="622"/>
      <c r="DM12" s="622"/>
      <c r="DN12" s="622"/>
      <c r="DO12" s="622"/>
      <c r="DP12" s="623"/>
      <c r="DQ12" s="627">
        <v>153760</v>
      </c>
      <c r="DR12" s="622"/>
      <c r="DS12" s="622"/>
      <c r="DT12" s="622"/>
      <c r="DU12" s="622"/>
      <c r="DV12" s="622"/>
      <c r="DW12" s="622"/>
      <c r="DX12" s="622"/>
      <c r="DY12" s="622"/>
      <c r="DZ12" s="622"/>
      <c r="EA12" s="622"/>
      <c r="EB12" s="622"/>
      <c r="EC12" s="658"/>
    </row>
    <row r="13" spans="2:143" ht="11.25" customHeight="1" x14ac:dyDescent="0.15">
      <c r="B13" s="618" t="s">
        <v>259</v>
      </c>
      <c r="C13" s="619"/>
      <c r="D13" s="619"/>
      <c r="E13" s="619"/>
      <c r="F13" s="619"/>
      <c r="G13" s="619"/>
      <c r="H13" s="619"/>
      <c r="I13" s="619"/>
      <c r="J13" s="619"/>
      <c r="K13" s="619"/>
      <c r="L13" s="619"/>
      <c r="M13" s="619"/>
      <c r="N13" s="619"/>
      <c r="O13" s="619"/>
      <c r="P13" s="619"/>
      <c r="Q13" s="620"/>
      <c r="R13" s="621" t="s">
        <v>248</v>
      </c>
      <c r="S13" s="622"/>
      <c r="T13" s="622"/>
      <c r="U13" s="622"/>
      <c r="V13" s="622"/>
      <c r="W13" s="622"/>
      <c r="X13" s="622"/>
      <c r="Y13" s="623"/>
      <c r="Z13" s="659" t="s">
        <v>132</v>
      </c>
      <c r="AA13" s="659"/>
      <c r="AB13" s="659"/>
      <c r="AC13" s="659"/>
      <c r="AD13" s="660" t="s">
        <v>132</v>
      </c>
      <c r="AE13" s="660"/>
      <c r="AF13" s="660"/>
      <c r="AG13" s="660"/>
      <c r="AH13" s="660"/>
      <c r="AI13" s="660"/>
      <c r="AJ13" s="660"/>
      <c r="AK13" s="660"/>
      <c r="AL13" s="624" t="s">
        <v>132</v>
      </c>
      <c r="AM13" s="625"/>
      <c r="AN13" s="625"/>
      <c r="AO13" s="661"/>
      <c r="AP13" s="618" t="s">
        <v>260</v>
      </c>
      <c r="AQ13" s="619"/>
      <c r="AR13" s="619"/>
      <c r="AS13" s="619"/>
      <c r="AT13" s="619"/>
      <c r="AU13" s="619"/>
      <c r="AV13" s="619"/>
      <c r="AW13" s="619"/>
      <c r="AX13" s="619"/>
      <c r="AY13" s="619"/>
      <c r="AZ13" s="619"/>
      <c r="BA13" s="619"/>
      <c r="BB13" s="619"/>
      <c r="BC13" s="619"/>
      <c r="BD13" s="619"/>
      <c r="BE13" s="619"/>
      <c r="BF13" s="620"/>
      <c r="BG13" s="621">
        <v>1024385</v>
      </c>
      <c r="BH13" s="622"/>
      <c r="BI13" s="622"/>
      <c r="BJ13" s="622"/>
      <c r="BK13" s="622"/>
      <c r="BL13" s="622"/>
      <c r="BM13" s="622"/>
      <c r="BN13" s="623"/>
      <c r="BO13" s="659">
        <v>55.6</v>
      </c>
      <c r="BP13" s="659"/>
      <c r="BQ13" s="659"/>
      <c r="BR13" s="659"/>
      <c r="BS13" s="660" t="s">
        <v>132</v>
      </c>
      <c r="BT13" s="660"/>
      <c r="BU13" s="660"/>
      <c r="BV13" s="660"/>
      <c r="BW13" s="660"/>
      <c r="BX13" s="660"/>
      <c r="BY13" s="660"/>
      <c r="BZ13" s="660"/>
      <c r="CA13" s="660"/>
      <c r="CB13" s="700"/>
      <c r="CD13" s="618" t="s">
        <v>261</v>
      </c>
      <c r="CE13" s="619"/>
      <c r="CF13" s="619"/>
      <c r="CG13" s="619"/>
      <c r="CH13" s="619"/>
      <c r="CI13" s="619"/>
      <c r="CJ13" s="619"/>
      <c r="CK13" s="619"/>
      <c r="CL13" s="619"/>
      <c r="CM13" s="619"/>
      <c r="CN13" s="619"/>
      <c r="CO13" s="619"/>
      <c r="CP13" s="619"/>
      <c r="CQ13" s="620"/>
      <c r="CR13" s="621">
        <v>1122198</v>
      </c>
      <c r="CS13" s="622"/>
      <c r="CT13" s="622"/>
      <c r="CU13" s="622"/>
      <c r="CV13" s="622"/>
      <c r="CW13" s="622"/>
      <c r="CX13" s="622"/>
      <c r="CY13" s="623"/>
      <c r="CZ13" s="659">
        <v>12.7</v>
      </c>
      <c r="DA13" s="659"/>
      <c r="DB13" s="659"/>
      <c r="DC13" s="659"/>
      <c r="DD13" s="627">
        <v>625547</v>
      </c>
      <c r="DE13" s="622"/>
      <c r="DF13" s="622"/>
      <c r="DG13" s="622"/>
      <c r="DH13" s="622"/>
      <c r="DI13" s="622"/>
      <c r="DJ13" s="622"/>
      <c r="DK13" s="622"/>
      <c r="DL13" s="622"/>
      <c r="DM13" s="622"/>
      <c r="DN13" s="622"/>
      <c r="DO13" s="622"/>
      <c r="DP13" s="623"/>
      <c r="DQ13" s="627">
        <v>593045</v>
      </c>
      <c r="DR13" s="622"/>
      <c r="DS13" s="622"/>
      <c r="DT13" s="622"/>
      <c r="DU13" s="622"/>
      <c r="DV13" s="622"/>
      <c r="DW13" s="622"/>
      <c r="DX13" s="622"/>
      <c r="DY13" s="622"/>
      <c r="DZ13" s="622"/>
      <c r="EA13" s="622"/>
      <c r="EB13" s="622"/>
      <c r="EC13" s="658"/>
    </row>
    <row r="14" spans="2:143" ht="11.25" customHeight="1" x14ac:dyDescent="0.15">
      <c r="B14" s="618" t="s">
        <v>262</v>
      </c>
      <c r="C14" s="619"/>
      <c r="D14" s="619"/>
      <c r="E14" s="619"/>
      <c r="F14" s="619"/>
      <c r="G14" s="619"/>
      <c r="H14" s="619"/>
      <c r="I14" s="619"/>
      <c r="J14" s="619"/>
      <c r="K14" s="619"/>
      <c r="L14" s="619"/>
      <c r="M14" s="619"/>
      <c r="N14" s="619"/>
      <c r="O14" s="619"/>
      <c r="P14" s="619"/>
      <c r="Q14" s="620"/>
      <c r="R14" s="621">
        <v>225</v>
      </c>
      <c r="S14" s="622"/>
      <c r="T14" s="622"/>
      <c r="U14" s="622"/>
      <c r="V14" s="622"/>
      <c r="W14" s="622"/>
      <c r="X14" s="622"/>
      <c r="Y14" s="623"/>
      <c r="Z14" s="659">
        <v>0</v>
      </c>
      <c r="AA14" s="659"/>
      <c r="AB14" s="659"/>
      <c r="AC14" s="659"/>
      <c r="AD14" s="660">
        <v>225</v>
      </c>
      <c r="AE14" s="660"/>
      <c r="AF14" s="660"/>
      <c r="AG14" s="660"/>
      <c r="AH14" s="660"/>
      <c r="AI14" s="660"/>
      <c r="AJ14" s="660"/>
      <c r="AK14" s="660"/>
      <c r="AL14" s="624">
        <v>0</v>
      </c>
      <c r="AM14" s="625"/>
      <c r="AN14" s="625"/>
      <c r="AO14" s="661"/>
      <c r="AP14" s="618" t="s">
        <v>263</v>
      </c>
      <c r="AQ14" s="619"/>
      <c r="AR14" s="619"/>
      <c r="AS14" s="619"/>
      <c r="AT14" s="619"/>
      <c r="AU14" s="619"/>
      <c r="AV14" s="619"/>
      <c r="AW14" s="619"/>
      <c r="AX14" s="619"/>
      <c r="AY14" s="619"/>
      <c r="AZ14" s="619"/>
      <c r="BA14" s="619"/>
      <c r="BB14" s="619"/>
      <c r="BC14" s="619"/>
      <c r="BD14" s="619"/>
      <c r="BE14" s="619"/>
      <c r="BF14" s="620"/>
      <c r="BG14" s="621">
        <v>51838</v>
      </c>
      <c r="BH14" s="622"/>
      <c r="BI14" s="622"/>
      <c r="BJ14" s="622"/>
      <c r="BK14" s="622"/>
      <c r="BL14" s="622"/>
      <c r="BM14" s="622"/>
      <c r="BN14" s="623"/>
      <c r="BO14" s="659">
        <v>2.8</v>
      </c>
      <c r="BP14" s="659"/>
      <c r="BQ14" s="659"/>
      <c r="BR14" s="659"/>
      <c r="BS14" s="660" t="s">
        <v>132</v>
      </c>
      <c r="BT14" s="660"/>
      <c r="BU14" s="660"/>
      <c r="BV14" s="660"/>
      <c r="BW14" s="660"/>
      <c r="BX14" s="660"/>
      <c r="BY14" s="660"/>
      <c r="BZ14" s="660"/>
      <c r="CA14" s="660"/>
      <c r="CB14" s="700"/>
      <c r="CD14" s="618" t="s">
        <v>264</v>
      </c>
      <c r="CE14" s="619"/>
      <c r="CF14" s="619"/>
      <c r="CG14" s="619"/>
      <c r="CH14" s="619"/>
      <c r="CI14" s="619"/>
      <c r="CJ14" s="619"/>
      <c r="CK14" s="619"/>
      <c r="CL14" s="619"/>
      <c r="CM14" s="619"/>
      <c r="CN14" s="619"/>
      <c r="CO14" s="619"/>
      <c r="CP14" s="619"/>
      <c r="CQ14" s="620"/>
      <c r="CR14" s="621">
        <v>318446</v>
      </c>
      <c r="CS14" s="622"/>
      <c r="CT14" s="622"/>
      <c r="CU14" s="622"/>
      <c r="CV14" s="622"/>
      <c r="CW14" s="622"/>
      <c r="CX14" s="622"/>
      <c r="CY14" s="623"/>
      <c r="CZ14" s="659">
        <v>3.6</v>
      </c>
      <c r="DA14" s="659"/>
      <c r="DB14" s="659"/>
      <c r="DC14" s="659"/>
      <c r="DD14" s="627">
        <v>78365</v>
      </c>
      <c r="DE14" s="622"/>
      <c r="DF14" s="622"/>
      <c r="DG14" s="622"/>
      <c r="DH14" s="622"/>
      <c r="DI14" s="622"/>
      <c r="DJ14" s="622"/>
      <c r="DK14" s="622"/>
      <c r="DL14" s="622"/>
      <c r="DM14" s="622"/>
      <c r="DN14" s="622"/>
      <c r="DO14" s="622"/>
      <c r="DP14" s="623"/>
      <c r="DQ14" s="627">
        <v>248941</v>
      </c>
      <c r="DR14" s="622"/>
      <c r="DS14" s="622"/>
      <c r="DT14" s="622"/>
      <c r="DU14" s="622"/>
      <c r="DV14" s="622"/>
      <c r="DW14" s="622"/>
      <c r="DX14" s="622"/>
      <c r="DY14" s="622"/>
      <c r="DZ14" s="622"/>
      <c r="EA14" s="622"/>
      <c r="EB14" s="622"/>
      <c r="EC14" s="658"/>
    </row>
    <row r="15" spans="2:143" ht="11.25" customHeight="1" x14ac:dyDescent="0.15">
      <c r="B15" s="618" t="s">
        <v>265</v>
      </c>
      <c r="C15" s="619"/>
      <c r="D15" s="619"/>
      <c r="E15" s="619"/>
      <c r="F15" s="619"/>
      <c r="G15" s="619"/>
      <c r="H15" s="619"/>
      <c r="I15" s="619"/>
      <c r="J15" s="619"/>
      <c r="K15" s="619"/>
      <c r="L15" s="619"/>
      <c r="M15" s="619"/>
      <c r="N15" s="619"/>
      <c r="O15" s="619"/>
      <c r="P15" s="619"/>
      <c r="Q15" s="620"/>
      <c r="R15" s="621" t="s">
        <v>248</v>
      </c>
      <c r="S15" s="622"/>
      <c r="T15" s="622"/>
      <c r="U15" s="622"/>
      <c r="V15" s="622"/>
      <c r="W15" s="622"/>
      <c r="X15" s="622"/>
      <c r="Y15" s="623"/>
      <c r="Z15" s="659" t="s">
        <v>132</v>
      </c>
      <c r="AA15" s="659"/>
      <c r="AB15" s="659"/>
      <c r="AC15" s="659"/>
      <c r="AD15" s="660" t="s">
        <v>248</v>
      </c>
      <c r="AE15" s="660"/>
      <c r="AF15" s="660"/>
      <c r="AG15" s="660"/>
      <c r="AH15" s="660"/>
      <c r="AI15" s="660"/>
      <c r="AJ15" s="660"/>
      <c r="AK15" s="660"/>
      <c r="AL15" s="624" t="s">
        <v>132</v>
      </c>
      <c r="AM15" s="625"/>
      <c r="AN15" s="625"/>
      <c r="AO15" s="661"/>
      <c r="AP15" s="618" t="s">
        <v>266</v>
      </c>
      <c r="AQ15" s="619"/>
      <c r="AR15" s="619"/>
      <c r="AS15" s="619"/>
      <c r="AT15" s="619"/>
      <c r="AU15" s="619"/>
      <c r="AV15" s="619"/>
      <c r="AW15" s="619"/>
      <c r="AX15" s="619"/>
      <c r="AY15" s="619"/>
      <c r="AZ15" s="619"/>
      <c r="BA15" s="619"/>
      <c r="BB15" s="619"/>
      <c r="BC15" s="619"/>
      <c r="BD15" s="619"/>
      <c r="BE15" s="619"/>
      <c r="BF15" s="620"/>
      <c r="BG15" s="621">
        <v>66127</v>
      </c>
      <c r="BH15" s="622"/>
      <c r="BI15" s="622"/>
      <c r="BJ15" s="622"/>
      <c r="BK15" s="622"/>
      <c r="BL15" s="622"/>
      <c r="BM15" s="622"/>
      <c r="BN15" s="623"/>
      <c r="BO15" s="659">
        <v>3.6</v>
      </c>
      <c r="BP15" s="659"/>
      <c r="BQ15" s="659"/>
      <c r="BR15" s="659"/>
      <c r="BS15" s="660" t="s">
        <v>132</v>
      </c>
      <c r="BT15" s="660"/>
      <c r="BU15" s="660"/>
      <c r="BV15" s="660"/>
      <c r="BW15" s="660"/>
      <c r="BX15" s="660"/>
      <c r="BY15" s="660"/>
      <c r="BZ15" s="660"/>
      <c r="CA15" s="660"/>
      <c r="CB15" s="700"/>
      <c r="CD15" s="618" t="s">
        <v>267</v>
      </c>
      <c r="CE15" s="619"/>
      <c r="CF15" s="619"/>
      <c r="CG15" s="619"/>
      <c r="CH15" s="619"/>
      <c r="CI15" s="619"/>
      <c r="CJ15" s="619"/>
      <c r="CK15" s="619"/>
      <c r="CL15" s="619"/>
      <c r="CM15" s="619"/>
      <c r="CN15" s="619"/>
      <c r="CO15" s="619"/>
      <c r="CP15" s="619"/>
      <c r="CQ15" s="620"/>
      <c r="CR15" s="621">
        <v>1276686</v>
      </c>
      <c r="CS15" s="622"/>
      <c r="CT15" s="622"/>
      <c r="CU15" s="622"/>
      <c r="CV15" s="622"/>
      <c r="CW15" s="622"/>
      <c r="CX15" s="622"/>
      <c r="CY15" s="623"/>
      <c r="CZ15" s="659">
        <v>14.5</v>
      </c>
      <c r="DA15" s="659"/>
      <c r="DB15" s="659"/>
      <c r="DC15" s="659"/>
      <c r="DD15" s="627">
        <v>421487</v>
      </c>
      <c r="DE15" s="622"/>
      <c r="DF15" s="622"/>
      <c r="DG15" s="622"/>
      <c r="DH15" s="622"/>
      <c r="DI15" s="622"/>
      <c r="DJ15" s="622"/>
      <c r="DK15" s="622"/>
      <c r="DL15" s="622"/>
      <c r="DM15" s="622"/>
      <c r="DN15" s="622"/>
      <c r="DO15" s="622"/>
      <c r="DP15" s="623"/>
      <c r="DQ15" s="627">
        <v>877165</v>
      </c>
      <c r="DR15" s="622"/>
      <c r="DS15" s="622"/>
      <c r="DT15" s="622"/>
      <c r="DU15" s="622"/>
      <c r="DV15" s="622"/>
      <c r="DW15" s="622"/>
      <c r="DX15" s="622"/>
      <c r="DY15" s="622"/>
      <c r="DZ15" s="622"/>
      <c r="EA15" s="622"/>
      <c r="EB15" s="622"/>
      <c r="EC15" s="658"/>
    </row>
    <row r="16" spans="2:143" ht="11.25" customHeight="1" x14ac:dyDescent="0.15">
      <c r="B16" s="618" t="s">
        <v>268</v>
      </c>
      <c r="C16" s="619"/>
      <c r="D16" s="619"/>
      <c r="E16" s="619"/>
      <c r="F16" s="619"/>
      <c r="G16" s="619"/>
      <c r="H16" s="619"/>
      <c r="I16" s="619"/>
      <c r="J16" s="619"/>
      <c r="K16" s="619"/>
      <c r="L16" s="619"/>
      <c r="M16" s="619"/>
      <c r="N16" s="619"/>
      <c r="O16" s="619"/>
      <c r="P16" s="619"/>
      <c r="Q16" s="620"/>
      <c r="R16" s="621">
        <v>14503</v>
      </c>
      <c r="S16" s="622"/>
      <c r="T16" s="622"/>
      <c r="U16" s="622"/>
      <c r="V16" s="622"/>
      <c r="W16" s="622"/>
      <c r="X16" s="622"/>
      <c r="Y16" s="623"/>
      <c r="Z16" s="659">
        <v>0.2</v>
      </c>
      <c r="AA16" s="659"/>
      <c r="AB16" s="659"/>
      <c r="AC16" s="659"/>
      <c r="AD16" s="660">
        <v>14503</v>
      </c>
      <c r="AE16" s="660"/>
      <c r="AF16" s="660"/>
      <c r="AG16" s="660"/>
      <c r="AH16" s="660"/>
      <c r="AI16" s="660"/>
      <c r="AJ16" s="660"/>
      <c r="AK16" s="660"/>
      <c r="AL16" s="624">
        <v>0.3</v>
      </c>
      <c r="AM16" s="625"/>
      <c r="AN16" s="625"/>
      <c r="AO16" s="661"/>
      <c r="AP16" s="618" t="s">
        <v>269</v>
      </c>
      <c r="AQ16" s="619"/>
      <c r="AR16" s="619"/>
      <c r="AS16" s="619"/>
      <c r="AT16" s="619"/>
      <c r="AU16" s="619"/>
      <c r="AV16" s="619"/>
      <c r="AW16" s="619"/>
      <c r="AX16" s="619"/>
      <c r="AY16" s="619"/>
      <c r="AZ16" s="619"/>
      <c r="BA16" s="619"/>
      <c r="BB16" s="619"/>
      <c r="BC16" s="619"/>
      <c r="BD16" s="619"/>
      <c r="BE16" s="619"/>
      <c r="BF16" s="620"/>
      <c r="BG16" s="621" t="s">
        <v>132</v>
      </c>
      <c r="BH16" s="622"/>
      <c r="BI16" s="622"/>
      <c r="BJ16" s="622"/>
      <c r="BK16" s="622"/>
      <c r="BL16" s="622"/>
      <c r="BM16" s="622"/>
      <c r="BN16" s="623"/>
      <c r="BO16" s="659" t="s">
        <v>132</v>
      </c>
      <c r="BP16" s="659"/>
      <c r="BQ16" s="659"/>
      <c r="BR16" s="659"/>
      <c r="BS16" s="660" t="s">
        <v>132</v>
      </c>
      <c r="BT16" s="660"/>
      <c r="BU16" s="660"/>
      <c r="BV16" s="660"/>
      <c r="BW16" s="660"/>
      <c r="BX16" s="660"/>
      <c r="BY16" s="660"/>
      <c r="BZ16" s="660"/>
      <c r="CA16" s="660"/>
      <c r="CB16" s="700"/>
      <c r="CD16" s="618" t="s">
        <v>270</v>
      </c>
      <c r="CE16" s="619"/>
      <c r="CF16" s="619"/>
      <c r="CG16" s="619"/>
      <c r="CH16" s="619"/>
      <c r="CI16" s="619"/>
      <c r="CJ16" s="619"/>
      <c r="CK16" s="619"/>
      <c r="CL16" s="619"/>
      <c r="CM16" s="619"/>
      <c r="CN16" s="619"/>
      <c r="CO16" s="619"/>
      <c r="CP16" s="619"/>
      <c r="CQ16" s="620"/>
      <c r="CR16" s="621">
        <v>608308</v>
      </c>
      <c r="CS16" s="622"/>
      <c r="CT16" s="622"/>
      <c r="CU16" s="622"/>
      <c r="CV16" s="622"/>
      <c r="CW16" s="622"/>
      <c r="CX16" s="622"/>
      <c r="CY16" s="623"/>
      <c r="CZ16" s="659">
        <v>6.9</v>
      </c>
      <c r="DA16" s="659"/>
      <c r="DB16" s="659"/>
      <c r="DC16" s="659"/>
      <c r="DD16" s="627" t="s">
        <v>132</v>
      </c>
      <c r="DE16" s="622"/>
      <c r="DF16" s="622"/>
      <c r="DG16" s="622"/>
      <c r="DH16" s="622"/>
      <c r="DI16" s="622"/>
      <c r="DJ16" s="622"/>
      <c r="DK16" s="622"/>
      <c r="DL16" s="622"/>
      <c r="DM16" s="622"/>
      <c r="DN16" s="622"/>
      <c r="DO16" s="622"/>
      <c r="DP16" s="623"/>
      <c r="DQ16" s="627">
        <v>154334</v>
      </c>
      <c r="DR16" s="622"/>
      <c r="DS16" s="622"/>
      <c r="DT16" s="622"/>
      <c r="DU16" s="622"/>
      <c r="DV16" s="622"/>
      <c r="DW16" s="622"/>
      <c r="DX16" s="622"/>
      <c r="DY16" s="622"/>
      <c r="DZ16" s="622"/>
      <c r="EA16" s="622"/>
      <c r="EB16" s="622"/>
      <c r="EC16" s="658"/>
    </row>
    <row r="17" spans="2:133" ht="11.25" customHeight="1" x14ac:dyDescent="0.15">
      <c r="B17" s="618" t="s">
        <v>271</v>
      </c>
      <c r="C17" s="619"/>
      <c r="D17" s="619"/>
      <c r="E17" s="619"/>
      <c r="F17" s="619"/>
      <c r="G17" s="619"/>
      <c r="H17" s="619"/>
      <c r="I17" s="619"/>
      <c r="J17" s="619"/>
      <c r="K17" s="619"/>
      <c r="L17" s="619"/>
      <c r="M17" s="619"/>
      <c r="N17" s="619"/>
      <c r="O17" s="619"/>
      <c r="P17" s="619"/>
      <c r="Q17" s="620"/>
      <c r="R17" s="621">
        <v>17425</v>
      </c>
      <c r="S17" s="622"/>
      <c r="T17" s="622"/>
      <c r="U17" s="622"/>
      <c r="V17" s="622"/>
      <c r="W17" s="622"/>
      <c r="X17" s="622"/>
      <c r="Y17" s="623"/>
      <c r="Z17" s="659">
        <v>0.2</v>
      </c>
      <c r="AA17" s="659"/>
      <c r="AB17" s="659"/>
      <c r="AC17" s="659"/>
      <c r="AD17" s="660">
        <v>17425</v>
      </c>
      <c r="AE17" s="660"/>
      <c r="AF17" s="660"/>
      <c r="AG17" s="660"/>
      <c r="AH17" s="660"/>
      <c r="AI17" s="660"/>
      <c r="AJ17" s="660"/>
      <c r="AK17" s="660"/>
      <c r="AL17" s="624">
        <v>0.4</v>
      </c>
      <c r="AM17" s="625"/>
      <c r="AN17" s="625"/>
      <c r="AO17" s="661"/>
      <c r="AP17" s="618" t="s">
        <v>272</v>
      </c>
      <c r="AQ17" s="619"/>
      <c r="AR17" s="619"/>
      <c r="AS17" s="619"/>
      <c r="AT17" s="619"/>
      <c r="AU17" s="619"/>
      <c r="AV17" s="619"/>
      <c r="AW17" s="619"/>
      <c r="AX17" s="619"/>
      <c r="AY17" s="619"/>
      <c r="AZ17" s="619"/>
      <c r="BA17" s="619"/>
      <c r="BB17" s="619"/>
      <c r="BC17" s="619"/>
      <c r="BD17" s="619"/>
      <c r="BE17" s="619"/>
      <c r="BF17" s="620"/>
      <c r="BG17" s="621" t="s">
        <v>132</v>
      </c>
      <c r="BH17" s="622"/>
      <c r="BI17" s="622"/>
      <c r="BJ17" s="622"/>
      <c r="BK17" s="622"/>
      <c r="BL17" s="622"/>
      <c r="BM17" s="622"/>
      <c r="BN17" s="623"/>
      <c r="BO17" s="659" t="s">
        <v>132</v>
      </c>
      <c r="BP17" s="659"/>
      <c r="BQ17" s="659"/>
      <c r="BR17" s="659"/>
      <c r="BS17" s="660" t="s">
        <v>132</v>
      </c>
      <c r="BT17" s="660"/>
      <c r="BU17" s="660"/>
      <c r="BV17" s="660"/>
      <c r="BW17" s="660"/>
      <c r="BX17" s="660"/>
      <c r="BY17" s="660"/>
      <c r="BZ17" s="660"/>
      <c r="CA17" s="660"/>
      <c r="CB17" s="700"/>
      <c r="CD17" s="618" t="s">
        <v>273</v>
      </c>
      <c r="CE17" s="619"/>
      <c r="CF17" s="619"/>
      <c r="CG17" s="619"/>
      <c r="CH17" s="619"/>
      <c r="CI17" s="619"/>
      <c r="CJ17" s="619"/>
      <c r="CK17" s="619"/>
      <c r="CL17" s="619"/>
      <c r="CM17" s="619"/>
      <c r="CN17" s="619"/>
      <c r="CO17" s="619"/>
      <c r="CP17" s="619"/>
      <c r="CQ17" s="620"/>
      <c r="CR17" s="621">
        <v>740978</v>
      </c>
      <c r="CS17" s="622"/>
      <c r="CT17" s="622"/>
      <c r="CU17" s="622"/>
      <c r="CV17" s="622"/>
      <c r="CW17" s="622"/>
      <c r="CX17" s="622"/>
      <c r="CY17" s="623"/>
      <c r="CZ17" s="659">
        <v>8.4</v>
      </c>
      <c r="DA17" s="659"/>
      <c r="DB17" s="659"/>
      <c r="DC17" s="659"/>
      <c r="DD17" s="627" t="s">
        <v>132</v>
      </c>
      <c r="DE17" s="622"/>
      <c r="DF17" s="622"/>
      <c r="DG17" s="622"/>
      <c r="DH17" s="622"/>
      <c r="DI17" s="622"/>
      <c r="DJ17" s="622"/>
      <c r="DK17" s="622"/>
      <c r="DL17" s="622"/>
      <c r="DM17" s="622"/>
      <c r="DN17" s="622"/>
      <c r="DO17" s="622"/>
      <c r="DP17" s="623"/>
      <c r="DQ17" s="627">
        <v>740978</v>
      </c>
      <c r="DR17" s="622"/>
      <c r="DS17" s="622"/>
      <c r="DT17" s="622"/>
      <c r="DU17" s="622"/>
      <c r="DV17" s="622"/>
      <c r="DW17" s="622"/>
      <c r="DX17" s="622"/>
      <c r="DY17" s="622"/>
      <c r="DZ17" s="622"/>
      <c r="EA17" s="622"/>
      <c r="EB17" s="622"/>
      <c r="EC17" s="658"/>
    </row>
    <row r="18" spans="2:133" ht="11.25" customHeight="1" x14ac:dyDescent="0.15">
      <c r="B18" s="618" t="s">
        <v>274</v>
      </c>
      <c r="C18" s="619"/>
      <c r="D18" s="619"/>
      <c r="E18" s="619"/>
      <c r="F18" s="619"/>
      <c r="G18" s="619"/>
      <c r="H18" s="619"/>
      <c r="I18" s="619"/>
      <c r="J18" s="619"/>
      <c r="K18" s="619"/>
      <c r="L18" s="619"/>
      <c r="M18" s="619"/>
      <c r="N18" s="619"/>
      <c r="O18" s="619"/>
      <c r="P18" s="619"/>
      <c r="Q18" s="620"/>
      <c r="R18" s="621">
        <v>4438</v>
      </c>
      <c r="S18" s="622"/>
      <c r="T18" s="622"/>
      <c r="U18" s="622"/>
      <c r="V18" s="622"/>
      <c r="W18" s="622"/>
      <c r="X18" s="622"/>
      <c r="Y18" s="623"/>
      <c r="Z18" s="659">
        <v>0</v>
      </c>
      <c r="AA18" s="659"/>
      <c r="AB18" s="659"/>
      <c r="AC18" s="659"/>
      <c r="AD18" s="660">
        <v>4438</v>
      </c>
      <c r="AE18" s="660"/>
      <c r="AF18" s="660"/>
      <c r="AG18" s="660"/>
      <c r="AH18" s="660"/>
      <c r="AI18" s="660"/>
      <c r="AJ18" s="660"/>
      <c r="AK18" s="660"/>
      <c r="AL18" s="624">
        <v>0.1</v>
      </c>
      <c r="AM18" s="625"/>
      <c r="AN18" s="625"/>
      <c r="AO18" s="661"/>
      <c r="AP18" s="618" t="s">
        <v>275</v>
      </c>
      <c r="AQ18" s="619"/>
      <c r="AR18" s="619"/>
      <c r="AS18" s="619"/>
      <c r="AT18" s="619"/>
      <c r="AU18" s="619"/>
      <c r="AV18" s="619"/>
      <c r="AW18" s="619"/>
      <c r="AX18" s="619"/>
      <c r="AY18" s="619"/>
      <c r="AZ18" s="619"/>
      <c r="BA18" s="619"/>
      <c r="BB18" s="619"/>
      <c r="BC18" s="619"/>
      <c r="BD18" s="619"/>
      <c r="BE18" s="619"/>
      <c r="BF18" s="620"/>
      <c r="BG18" s="621" t="s">
        <v>132</v>
      </c>
      <c r="BH18" s="622"/>
      <c r="BI18" s="622"/>
      <c r="BJ18" s="622"/>
      <c r="BK18" s="622"/>
      <c r="BL18" s="622"/>
      <c r="BM18" s="622"/>
      <c r="BN18" s="623"/>
      <c r="BO18" s="659" t="s">
        <v>132</v>
      </c>
      <c r="BP18" s="659"/>
      <c r="BQ18" s="659"/>
      <c r="BR18" s="659"/>
      <c r="BS18" s="660" t="s">
        <v>132</v>
      </c>
      <c r="BT18" s="660"/>
      <c r="BU18" s="660"/>
      <c r="BV18" s="660"/>
      <c r="BW18" s="660"/>
      <c r="BX18" s="660"/>
      <c r="BY18" s="660"/>
      <c r="BZ18" s="660"/>
      <c r="CA18" s="660"/>
      <c r="CB18" s="700"/>
      <c r="CD18" s="618" t="s">
        <v>276</v>
      </c>
      <c r="CE18" s="619"/>
      <c r="CF18" s="619"/>
      <c r="CG18" s="619"/>
      <c r="CH18" s="619"/>
      <c r="CI18" s="619"/>
      <c r="CJ18" s="619"/>
      <c r="CK18" s="619"/>
      <c r="CL18" s="619"/>
      <c r="CM18" s="619"/>
      <c r="CN18" s="619"/>
      <c r="CO18" s="619"/>
      <c r="CP18" s="619"/>
      <c r="CQ18" s="620"/>
      <c r="CR18" s="621" t="s">
        <v>132</v>
      </c>
      <c r="CS18" s="622"/>
      <c r="CT18" s="622"/>
      <c r="CU18" s="622"/>
      <c r="CV18" s="622"/>
      <c r="CW18" s="622"/>
      <c r="CX18" s="622"/>
      <c r="CY18" s="623"/>
      <c r="CZ18" s="659" t="s">
        <v>132</v>
      </c>
      <c r="DA18" s="659"/>
      <c r="DB18" s="659"/>
      <c r="DC18" s="659"/>
      <c r="DD18" s="627" t="s">
        <v>132</v>
      </c>
      <c r="DE18" s="622"/>
      <c r="DF18" s="622"/>
      <c r="DG18" s="622"/>
      <c r="DH18" s="622"/>
      <c r="DI18" s="622"/>
      <c r="DJ18" s="622"/>
      <c r="DK18" s="622"/>
      <c r="DL18" s="622"/>
      <c r="DM18" s="622"/>
      <c r="DN18" s="622"/>
      <c r="DO18" s="622"/>
      <c r="DP18" s="623"/>
      <c r="DQ18" s="627" t="s">
        <v>132</v>
      </c>
      <c r="DR18" s="622"/>
      <c r="DS18" s="622"/>
      <c r="DT18" s="622"/>
      <c r="DU18" s="622"/>
      <c r="DV18" s="622"/>
      <c r="DW18" s="622"/>
      <c r="DX18" s="622"/>
      <c r="DY18" s="622"/>
      <c r="DZ18" s="622"/>
      <c r="EA18" s="622"/>
      <c r="EB18" s="622"/>
      <c r="EC18" s="658"/>
    </row>
    <row r="19" spans="2:133" ht="11.25" customHeight="1" x14ac:dyDescent="0.15">
      <c r="B19" s="618" t="s">
        <v>277</v>
      </c>
      <c r="C19" s="619"/>
      <c r="D19" s="619"/>
      <c r="E19" s="619"/>
      <c r="F19" s="619"/>
      <c r="G19" s="619"/>
      <c r="H19" s="619"/>
      <c r="I19" s="619"/>
      <c r="J19" s="619"/>
      <c r="K19" s="619"/>
      <c r="L19" s="619"/>
      <c r="M19" s="619"/>
      <c r="N19" s="619"/>
      <c r="O19" s="619"/>
      <c r="P19" s="619"/>
      <c r="Q19" s="620"/>
      <c r="R19" s="621">
        <v>4133</v>
      </c>
      <c r="S19" s="622"/>
      <c r="T19" s="622"/>
      <c r="U19" s="622"/>
      <c r="V19" s="622"/>
      <c r="W19" s="622"/>
      <c r="X19" s="622"/>
      <c r="Y19" s="623"/>
      <c r="Z19" s="659">
        <v>0</v>
      </c>
      <c r="AA19" s="659"/>
      <c r="AB19" s="659"/>
      <c r="AC19" s="659"/>
      <c r="AD19" s="660">
        <v>4133</v>
      </c>
      <c r="AE19" s="660"/>
      <c r="AF19" s="660"/>
      <c r="AG19" s="660"/>
      <c r="AH19" s="660"/>
      <c r="AI19" s="660"/>
      <c r="AJ19" s="660"/>
      <c r="AK19" s="660"/>
      <c r="AL19" s="624">
        <v>0.1</v>
      </c>
      <c r="AM19" s="625"/>
      <c r="AN19" s="625"/>
      <c r="AO19" s="661"/>
      <c r="AP19" s="618" t="s">
        <v>278</v>
      </c>
      <c r="AQ19" s="619"/>
      <c r="AR19" s="619"/>
      <c r="AS19" s="619"/>
      <c r="AT19" s="619"/>
      <c r="AU19" s="619"/>
      <c r="AV19" s="619"/>
      <c r="AW19" s="619"/>
      <c r="AX19" s="619"/>
      <c r="AY19" s="619"/>
      <c r="AZ19" s="619"/>
      <c r="BA19" s="619"/>
      <c r="BB19" s="619"/>
      <c r="BC19" s="619"/>
      <c r="BD19" s="619"/>
      <c r="BE19" s="619"/>
      <c r="BF19" s="620"/>
      <c r="BG19" s="621">
        <v>70376</v>
      </c>
      <c r="BH19" s="622"/>
      <c r="BI19" s="622"/>
      <c r="BJ19" s="622"/>
      <c r="BK19" s="622"/>
      <c r="BL19" s="622"/>
      <c r="BM19" s="622"/>
      <c r="BN19" s="623"/>
      <c r="BO19" s="659">
        <v>3.8</v>
      </c>
      <c r="BP19" s="659"/>
      <c r="BQ19" s="659"/>
      <c r="BR19" s="659"/>
      <c r="BS19" s="660" t="s">
        <v>132</v>
      </c>
      <c r="BT19" s="660"/>
      <c r="BU19" s="660"/>
      <c r="BV19" s="660"/>
      <c r="BW19" s="660"/>
      <c r="BX19" s="660"/>
      <c r="BY19" s="660"/>
      <c r="BZ19" s="660"/>
      <c r="CA19" s="660"/>
      <c r="CB19" s="700"/>
      <c r="CD19" s="618" t="s">
        <v>279</v>
      </c>
      <c r="CE19" s="619"/>
      <c r="CF19" s="619"/>
      <c r="CG19" s="619"/>
      <c r="CH19" s="619"/>
      <c r="CI19" s="619"/>
      <c r="CJ19" s="619"/>
      <c r="CK19" s="619"/>
      <c r="CL19" s="619"/>
      <c r="CM19" s="619"/>
      <c r="CN19" s="619"/>
      <c r="CO19" s="619"/>
      <c r="CP19" s="619"/>
      <c r="CQ19" s="620"/>
      <c r="CR19" s="621" t="s">
        <v>132</v>
      </c>
      <c r="CS19" s="622"/>
      <c r="CT19" s="622"/>
      <c r="CU19" s="622"/>
      <c r="CV19" s="622"/>
      <c r="CW19" s="622"/>
      <c r="CX19" s="622"/>
      <c r="CY19" s="623"/>
      <c r="CZ19" s="659" t="s">
        <v>132</v>
      </c>
      <c r="DA19" s="659"/>
      <c r="DB19" s="659"/>
      <c r="DC19" s="659"/>
      <c r="DD19" s="627" t="s">
        <v>132</v>
      </c>
      <c r="DE19" s="622"/>
      <c r="DF19" s="622"/>
      <c r="DG19" s="622"/>
      <c r="DH19" s="622"/>
      <c r="DI19" s="622"/>
      <c r="DJ19" s="622"/>
      <c r="DK19" s="622"/>
      <c r="DL19" s="622"/>
      <c r="DM19" s="622"/>
      <c r="DN19" s="622"/>
      <c r="DO19" s="622"/>
      <c r="DP19" s="623"/>
      <c r="DQ19" s="627" t="s">
        <v>132</v>
      </c>
      <c r="DR19" s="622"/>
      <c r="DS19" s="622"/>
      <c r="DT19" s="622"/>
      <c r="DU19" s="622"/>
      <c r="DV19" s="622"/>
      <c r="DW19" s="622"/>
      <c r="DX19" s="622"/>
      <c r="DY19" s="622"/>
      <c r="DZ19" s="622"/>
      <c r="EA19" s="622"/>
      <c r="EB19" s="622"/>
      <c r="EC19" s="658"/>
    </row>
    <row r="20" spans="2:133" ht="11.25" customHeight="1" x14ac:dyDescent="0.15">
      <c r="B20" s="688" t="s">
        <v>280</v>
      </c>
      <c r="C20" s="689"/>
      <c r="D20" s="689"/>
      <c r="E20" s="689"/>
      <c r="F20" s="689"/>
      <c r="G20" s="689"/>
      <c r="H20" s="689"/>
      <c r="I20" s="689"/>
      <c r="J20" s="689"/>
      <c r="K20" s="689"/>
      <c r="L20" s="689"/>
      <c r="M20" s="689"/>
      <c r="N20" s="689"/>
      <c r="O20" s="689"/>
      <c r="P20" s="689"/>
      <c r="Q20" s="690"/>
      <c r="R20" s="621">
        <v>305</v>
      </c>
      <c r="S20" s="622"/>
      <c r="T20" s="622"/>
      <c r="U20" s="622"/>
      <c r="V20" s="622"/>
      <c r="W20" s="622"/>
      <c r="X20" s="622"/>
      <c r="Y20" s="623"/>
      <c r="Z20" s="659">
        <v>0</v>
      </c>
      <c r="AA20" s="659"/>
      <c r="AB20" s="659"/>
      <c r="AC20" s="659"/>
      <c r="AD20" s="660">
        <v>305</v>
      </c>
      <c r="AE20" s="660"/>
      <c r="AF20" s="660"/>
      <c r="AG20" s="660"/>
      <c r="AH20" s="660"/>
      <c r="AI20" s="660"/>
      <c r="AJ20" s="660"/>
      <c r="AK20" s="660"/>
      <c r="AL20" s="624">
        <v>0</v>
      </c>
      <c r="AM20" s="625"/>
      <c r="AN20" s="625"/>
      <c r="AO20" s="661"/>
      <c r="AP20" s="618" t="s">
        <v>281</v>
      </c>
      <c r="AQ20" s="619"/>
      <c r="AR20" s="619"/>
      <c r="AS20" s="619"/>
      <c r="AT20" s="619"/>
      <c r="AU20" s="619"/>
      <c r="AV20" s="619"/>
      <c r="AW20" s="619"/>
      <c r="AX20" s="619"/>
      <c r="AY20" s="619"/>
      <c r="AZ20" s="619"/>
      <c r="BA20" s="619"/>
      <c r="BB20" s="619"/>
      <c r="BC20" s="619"/>
      <c r="BD20" s="619"/>
      <c r="BE20" s="619"/>
      <c r="BF20" s="620"/>
      <c r="BG20" s="621">
        <v>70376</v>
      </c>
      <c r="BH20" s="622"/>
      <c r="BI20" s="622"/>
      <c r="BJ20" s="622"/>
      <c r="BK20" s="622"/>
      <c r="BL20" s="622"/>
      <c r="BM20" s="622"/>
      <c r="BN20" s="623"/>
      <c r="BO20" s="659">
        <v>3.8</v>
      </c>
      <c r="BP20" s="659"/>
      <c r="BQ20" s="659"/>
      <c r="BR20" s="659"/>
      <c r="BS20" s="660" t="s">
        <v>132</v>
      </c>
      <c r="BT20" s="660"/>
      <c r="BU20" s="660"/>
      <c r="BV20" s="660"/>
      <c r="BW20" s="660"/>
      <c r="BX20" s="660"/>
      <c r="BY20" s="660"/>
      <c r="BZ20" s="660"/>
      <c r="CA20" s="660"/>
      <c r="CB20" s="700"/>
      <c r="CD20" s="618" t="s">
        <v>282</v>
      </c>
      <c r="CE20" s="619"/>
      <c r="CF20" s="619"/>
      <c r="CG20" s="619"/>
      <c r="CH20" s="619"/>
      <c r="CI20" s="619"/>
      <c r="CJ20" s="619"/>
      <c r="CK20" s="619"/>
      <c r="CL20" s="619"/>
      <c r="CM20" s="619"/>
      <c r="CN20" s="619"/>
      <c r="CO20" s="619"/>
      <c r="CP20" s="619"/>
      <c r="CQ20" s="620"/>
      <c r="CR20" s="621">
        <v>8827415</v>
      </c>
      <c r="CS20" s="622"/>
      <c r="CT20" s="622"/>
      <c r="CU20" s="622"/>
      <c r="CV20" s="622"/>
      <c r="CW20" s="622"/>
      <c r="CX20" s="622"/>
      <c r="CY20" s="623"/>
      <c r="CZ20" s="659">
        <v>100</v>
      </c>
      <c r="DA20" s="659"/>
      <c r="DB20" s="659"/>
      <c r="DC20" s="659"/>
      <c r="DD20" s="627">
        <v>1919819</v>
      </c>
      <c r="DE20" s="622"/>
      <c r="DF20" s="622"/>
      <c r="DG20" s="622"/>
      <c r="DH20" s="622"/>
      <c r="DI20" s="622"/>
      <c r="DJ20" s="622"/>
      <c r="DK20" s="622"/>
      <c r="DL20" s="622"/>
      <c r="DM20" s="622"/>
      <c r="DN20" s="622"/>
      <c r="DO20" s="622"/>
      <c r="DP20" s="623"/>
      <c r="DQ20" s="627">
        <v>5530853</v>
      </c>
      <c r="DR20" s="622"/>
      <c r="DS20" s="622"/>
      <c r="DT20" s="622"/>
      <c r="DU20" s="622"/>
      <c r="DV20" s="622"/>
      <c r="DW20" s="622"/>
      <c r="DX20" s="622"/>
      <c r="DY20" s="622"/>
      <c r="DZ20" s="622"/>
      <c r="EA20" s="622"/>
      <c r="EB20" s="622"/>
      <c r="EC20" s="658"/>
    </row>
    <row r="21" spans="2:133" ht="11.25" customHeight="1" x14ac:dyDescent="0.15">
      <c r="B21" s="618" t="s">
        <v>283</v>
      </c>
      <c r="C21" s="619"/>
      <c r="D21" s="619"/>
      <c r="E21" s="619"/>
      <c r="F21" s="619"/>
      <c r="G21" s="619"/>
      <c r="H21" s="619"/>
      <c r="I21" s="619"/>
      <c r="J21" s="619"/>
      <c r="K21" s="619"/>
      <c r="L21" s="619"/>
      <c r="M21" s="619"/>
      <c r="N21" s="619"/>
      <c r="O21" s="619"/>
      <c r="P21" s="619"/>
      <c r="Q21" s="620"/>
      <c r="R21" s="621">
        <v>2695676</v>
      </c>
      <c r="S21" s="622"/>
      <c r="T21" s="622"/>
      <c r="U21" s="622"/>
      <c r="V21" s="622"/>
      <c r="W21" s="622"/>
      <c r="X21" s="622"/>
      <c r="Y21" s="623"/>
      <c r="Z21" s="659">
        <v>29.6</v>
      </c>
      <c r="AA21" s="659"/>
      <c r="AB21" s="659"/>
      <c r="AC21" s="659"/>
      <c r="AD21" s="660">
        <v>2346907</v>
      </c>
      <c r="AE21" s="660"/>
      <c r="AF21" s="660"/>
      <c r="AG21" s="660"/>
      <c r="AH21" s="660"/>
      <c r="AI21" s="660"/>
      <c r="AJ21" s="660"/>
      <c r="AK21" s="660"/>
      <c r="AL21" s="624">
        <v>49.7</v>
      </c>
      <c r="AM21" s="625"/>
      <c r="AN21" s="625"/>
      <c r="AO21" s="661"/>
      <c r="AP21" s="618" t="s">
        <v>284</v>
      </c>
      <c r="AQ21" s="698"/>
      <c r="AR21" s="698"/>
      <c r="AS21" s="698"/>
      <c r="AT21" s="698"/>
      <c r="AU21" s="698"/>
      <c r="AV21" s="698"/>
      <c r="AW21" s="698"/>
      <c r="AX21" s="698"/>
      <c r="AY21" s="698"/>
      <c r="AZ21" s="698"/>
      <c r="BA21" s="698"/>
      <c r="BB21" s="698"/>
      <c r="BC21" s="698"/>
      <c r="BD21" s="698"/>
      <c r="BE21" s="698"/>
      <c r="BF21" s="699"/>
      <c r="BG21" s="621">
        <v>70376</v>
      </c>
      <c r="BH21" s="622"/>
      <c r="BI21" s="622"/>
      <c r="BJ21" s="622"/>
      <c r="BK21" s="622"/>
      <c r="BL21" s="622"/>
      <c r="BM21" s="622"/>
      <c r="BN21" s="623"/>
      <c r="BO21" s="659">
        <v>3.8</v>
      </c>
      <c r="BP21" s="659"/>
      <c r="BQ21" s="659"/>
      <c r="BR21" s="659"/>
      <c r="BS21" s="660" t="s">
        <v>132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285</v>
      </c>
      <c r="C22" s="619"/>
      <c r="D22" s="619"/>
      <c r="E22" s="619"/>
      <c r="F22" s="619"/>
      <c r="G22" s="619"/>
      <c r="H22" s="619"/>
      <c r="I22" s="619"/>
      <c r="J22" s="619"/>
      <c r="K22" s="619"/>
      <c r="L22" s="619"/>
      <c r="M22" s="619"/>
      <c r="N22" s="619"/>
      <c r="O22" s="619"/>
      <c r="P22" s="619"/>
      <c r="Q22" s="620"/>
      <c r="R22" s="621">
        <v>2346907</v>
      </c>
      <c r="S22" s="622"/>
      <c r="T22" s="622"/>
      <c r="U22" s="622"/>
      <c r="V22" s="622"/>
      <c r="W22" s="622"/>
      <c r="X22" s="622"/>
      <c r="Y22" s="623"/>
      <c r="Z22" s="659">
        <v>25.8</v>
      </c>
      <c r="AA22" s="659"/>
      <c r="AB22" s="659"/>
      <c r="AC22" s="659"/>
      <c r="AD22" s="660">
        <v>2346907</v>
      </c>
      <c r="AE22" s="660"/>
      <c r="AF22" s="660"/>
      <c r="AG22" s="660"/>
      <c r="AH22" s="660"/>
      <c r="AI22" s="660"/>
      <c r="AJ22" s="660"/>
      <c r="AK22" s="660"/>
      <c r="AL22" s="624">
        <v>49.7</v>
      </c>
      <c r="AM22" s="625"/>
      <c r="AN22" s="625"/>
      <c r="AO22" s="661"/>
      <c r="AP22" s="618" t="s">
        <v>286</v>
      </c>
      <c r="AQ22" s="698"/>
      <c r="AR22" s="698"/>
      <c r="AS22" s="698"/>
      <c r="AT22" s="698"/>
      <c r="AU22" s="698"/>
      <c r="AV22" s="698"/>
      <c r="AW22" s="698"/>
      <c r="AX22" s="698"/>
      <c r="AY22" s="698"/>
      <c r="AZ22" s="698"/>
      <c r="BA22" s="698"/>
      <c r="BB22" s="698"/>
      <c r="BC22" s="698"/>
      <c r="BD22" s="698"/>
      <c r="BE22" s="698"/>
      <c r="BF22" s="699"/>
      <c r="BG22" s="621" t="s">
        <v>132</v>
      </c>
      <c r="BH22" s="622"/>
      <c r="BI22" s="622"/>
      <c r="BJ22" s="622"/>
      <c r="BK22" s="622"/>
      <c r="BL22" s="622"/>
      <c r="BM22" s="622"/>
      <c r="BN22" s="623"/>
      <c r="BO22" s="659" t="s">
        <v>132</v>
      </c>
      <c r="BP22" s="659"/>
      <c r="BQ22" s="659"/>
      <c r="BR22" s="659"/>
      <c r="BS22" s="660" t="s">
        <v>132</v>
      </c>
      <c r="BT22" s="660"/>
      <c r="BU22" s="660"/>
      <c r="BV22" s="660"/>
      <c r="BW22" s="660"/>
      <c r="BX22" s="660"/>
      <c r="BY22" s="660"/>
      <c r="BZ22" s="660"/>
      <c r="CA22" s="660"/>
      <c r="CB22" s="700"/>
      <c r="CD22" s="673" t="s">
        <v>287</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288</v>
      </c>
      <c r="C23" s="619"/>
      <c r="D23" s="619"/>
      <c r="E23" s="619"/>
      <c r="F23" s="619"/>
      <c r="G23" s="619"/>
      <c r="H23" s="619"/>
      <c r="I23" s="619"/>
      <c r="J23" s="619"/>
      <c r="K23" s="619"/>
      <c r="L23" s="619"/>
      <c r="M23" s="619"/>
      <c r="N23" s="619"/>
      <c r="O23" s="619"/>
      <c r="P23" s="619"/>
      <c r="Q23" s="620"/>
      <c r="R23" s="621">
        <v>348769</v>
      </c>
      <c r="S23" s="622"/>
      <c r="T23" s="622"/>
      <c r="U23" s="622"/>
      <c r="V23" s="622"/>
      <c r="W23" s="622"/>
      <c r="X23" s="622"/>
      <c r="Y23" s="623"/>
      <c r="Z23" s="659">
        <v>3.8</v>
      </c>
      <c r="AA23" s="659"/>
      <c r="AB23" s="659"/>
      <c r="AC23" s="659"/>
      <c r="AD23" s="660" t="s">
        <v>132</v>
      </c>
      <c r="AE23" s="660"/>
      <c r="AF23" s="660"/>
      <c r="AG23" s="660"/>
      <c r="AH23" s="660"/>
      <c r="AI23" s="660"/>
      <c r="AJ23" s="660"/>
      <c r="AK23" s="660"/>
      <c r="AL23" s="624" t="s">
        <v>132</v>
      </c>
      <c r="AM23" s="625"/>
      <c r="AN23" s="625"/>
      <c r="AO23" s="661"/>
      <c r="AP23" s="618" t="s">
        <v>289</v>
      </c>
      <c r="AQ23" s="698"/>
      <c r="AR23" s="698"/>
      <c r="AS23" s="698"/>
      <c r="AT23" s="698"/>
      <c r="AU23" s="698"/>
      <c r="AV23" s="698"/>
      <c r="AW23" s="698"/>
      <c r="AX23" s="698"/>
      <c r="AY23" s="698"/>
      <c r="AZ23" s="698"/>
      <c r="BA23" s="698"/>
      <c r="BB23" s="698"/>
      <c r="BC23" s="698"/>
      <c r="BD23" s="698"/>
      <c r="BE23" s="698"/>
      <c r="BF23" s="699"/>
      <c r="BG23" s="621" t="s">
        <v>132</v>
      </c>
      <c r="BH23" s="622"/>
      <c r="BI23" s="622"/>
      <c r="BJ23" s="622"/>
      <c r="BK23" s="622"/>
      <c r="BL23" s="622"/>
      <c r="BM23" s="622"/>
      <c r="BN23" s="623"/>
      <c r="BO23" s="659" t="s">
        <v>132</v>
      </c>
      <c r="BP23" s="659"/>
      <c r="BQ23" s="659"/>
      <c r="BR23" s="659"/>
      <c r="BS23" s="660" t="s">
        <v>132</v>
      </c>
      <c r="BT23" s="660"/>
      <c r="BU23" s="660"/>
      <c r="BV23" s="660"/>
      <c r="BW23" s="660"/>
      <c r="BX23" s="660"/>
      <c r="BY23" s="660"/>
      <c r="BZ23" s="660"/>
      <c r="CA23" s="660"/>
      <c r="CB23" s="700"/>
      <c r="CD23" s="673" t="s">
        <v>228</v>
      </c>
      <c r="CE23" s="674"/>
      <c r="CF23" s="674"/>
      <c r="CG23" s="674"/>
      <c r="CH23" s="674"/>
      <c r="CI23" s="674"/>
      <c r="CJ23" s="674"/>
      <c r="CK23" s="674"/>
      <c r="CL23" s="674"/>
      <c r="CM23" s="674"/>
      <c r="CN23" s="674"/>
      <c r="CO23" s="674"/>
      <c r="CP23" s="674"/>
      <c r="CQ23" s="675"/>
      <c r="CR23" s="673" t="s">
        <v>290</v>
      </c>
      <c r="CS23" s="674"/>
      <c r="CT23" s="674"/>
      <c r="CU23" s="674"/>
      <c r="CV23" s="674"/>
      <c r="CW23" s="674"/>
      <c r="CX23" s="674"/>
      <c r="CY23" s="675"/>
      <c r="CZ23" s="673" t="s">
        <v>291</v>
      </c>
      <c r="DA23" s="674"/>
      <c r="DB23" s="674"/>
      <c r="DC23" s="675"/>
      <c r="DD23" s="673" t="s">
        <v>292</v>
      </c>
      <c r="DE23" s="674"/>
      <c r="DF23" s="674"/>
      <c r="DG23" s="674"/>
      <c r="DH23" s="674"/>
      <c r="DI23" s="674"/>
      <c r="DJ23" s="674"/>
      <c r="DK23" s="675"/>
      <c r="DL23" s="711" t="s">
        <v>293</v>
      </c>
      <c r="DM23" s="712"/>
      <c r="DN23" s="712"/>
      <c r="DO23" s="712"/>
      <c r="DP23" s="712"/>
      <c r="DQ23" s="712"/>
      <c r="DR23" s="712"/>
      <c r="DS23" s="712"/>
      <c r="DT23" s="712"/>
      <c r="DU23" s="712"/>
      <c r="DV23" s="713"/>
      <c r="DW23" s="673" t="s">
        <v>294</v>
      </c>
      <c r="DX23" s="674"/>
      <c r="DY23" s="674"/>
      <c r="DZ23" s="674"/>
      <c r="EA23" s="674"/>
      <c r="EB23" s="674"/>
      <c r="EC23" s="675"/>
    </row>
    <row r="24" spans="2:133" ht="11.25" customHeight="1" x14ac:dyDescent="0.15">
      <c r="B24" s="618" t="s">
        <v>295</v>
      </c>
      <c r="C24" s="619"/>
      <c r="D24" s="619"/>
      <c r="E24" s="619"/>
      <c r="F24" s="619"/>
      <c r="G24" s="619"/>
      <c r="H24" s="619"/>
      <c r="I24" s="619"/>
      <c r="J24" s="619"/>
      <c r="K24" s="619"/>
      <c r="L24" s="619"/>
      <c r="M24" s="619"/>
      <c r="N24" s="619"/>
      <c r="O24" s="619"/>
      <c r="P24" s="619"/>
      <c r="Q24" s="620"/>
      <c r="R24" s="621" t="s">
        <v>132</v>
      </c>
      <c r="S24" s="622"/>
      <c r="T24" s="622"/>
      <c r="U24" s="622"/>
      <c r="V24" s="622"/>
      <c r="W24" s="622"/>
      <c r="X24" s="622"/>
      <c r="Y24" s="623"/>
      <c r="Z24" s="659" t="s">
        <v>132</v>
      </c>
      <c r="AA24" s="659"/>
      <c r="AB24" s="659"/>
      <c r="AC24" s="659"/>
      <c r="AD24" s="660" t="s">
        <v>132</v>
      </c>
      <c r="AE24" s="660"/>
      <c r="AF24" s="660"/>
      <c r="AG24" s="660"/>
      <c r="AH24" s="660"/>
      <c r="AI24" s="660"/>
      <c r="AJ24" s="660"/>
      <c r="AK24" s="660"/>
      <c r="AL24" s="624" t="s">
        <v>132</v>
      </c>
      <c r="AM24" s="625"/>
      <c r="AN24" s="625"/>
      <c r="AO24" s="661"/>
      <c r="AP24" s="618" t="s">
        <v>296</v>
      </c>
      <c r="AQ24" s="698"/>
      <c r="AR24" s="698"/>
      <c r="AS24" s="698"/>
      <c r="AT24" s="698"/>
      <c r="AU24" s="698"/>
      <c r="AV24" s="698"/>
      <c r="AW24" s="698"/>
      <c r="AX24" s="698"/>
      <c r="AY24" s="698"/>
      <c r="AZ24" s="698"/>
      <c r="BA24" s="698"/>
      <c r="BB24" s="698"/>
      <c r="BC24" s="698"/>
      <c r="BD24" s="698"/>
      <c r="BE24" s="698"/>
      <c r="BF24" s="699"/>
      <c r="BG24" s="621" t="s">
        <v>132</v>
      </c>
      <c r="BH24" s="622"/>
      <c r="BI24" s="622"/>
      <c r="BJ24" s="622"/>
      <c r="BK24" s="622"/>
      <c r="BL24" s="622"/>
      <c r="BM24" s="622"/>
      <c r="BN24" s="623"/>
      <c r="BO24" s="659" t="s">
        <v>248</v>
      </c>
      <c r="BP24" s="659"/>
      <c r="BQ24" s="659"/>
      <c r="BR24" s="659"/>
      <c r="BS24" s="660" t="s">
        <v>132</v>
      </c>
      <c r="BT24" s="660"/>
      <c r="BU24" s="660"/>
      <c r="BV24" s="660"/>
      <c r="BW24" s="660"/>
      <c r="BX24" s="660"/>
      <c r="BY24" s="660"/>
      <c r="BZ24" s="660"/>
      <c r="CA24" s="660"/>
      <c r="CB24" s="700"/>
      <c r="CD24" s="679" t="s">
        <v>297</v>
      </c>
      <c r="CE24" s="680"/>
      <c r="CF24" s="680"/>
      <c r="CG24" s="680"/>
      <c r="CH24" s="680"/>
      <c r="CI24" s="680"/>
      <c r="CJ24" s="680"/>
      <c r="CK24" s="680"/>
      <c r="CL24" s="680"/>
      <c r="CM24" s="680"/>
      <c r="CN24" s="680"/>
      <c r="CO24" s="680"/>
      <c r="CP24" s="680"/>
      <c r="CQ24" s="681"/>
      <c r="CR24" s="676">
        <v>2378664</v>
      </c>
      <c r="CS24" s="677"/>
      <c r="CT24" s="677"/>
      <c r="CU24" s="677"/>
      <c r="CV24" s="677"/>
      <c r="CW24" s="677"/>
      <c r="CX24" s="677"/>
      <c r="CY24" s="702"/>
      <c r="CZ24" s="703">
        <v>26.9</v>
      </c>
      <c r="DA24" s="685"/>
      <c r="DB24" s="685"/>
      <c r="DC24" s="705"/>
      <c r="DD24" s="701">
        <v>1972448</v>
      </c>
      <c r="DE24" s="677"/>
      <c r="DF24" s="677"/>
      <c r="DG24" s="677"/>
      <c r="DH24" s="677"/>
      <c r="DI24" s="677"/>
      <c r="DJ24" s="677"/>
      <c r="DK24" s="702"/>
      <c r="DL24" s="701">
        <v>1945479</v>
      </c>
      <c r="DM24" s="677"/>
      <c r="DN24" s="677"/>
      <c r="DO24" s="677"/>
      <c r="DP24" s="677"/>
      <c r="DQ24" s="677"/>
      <c r="DR24" s="677"/>
      <c r="DS24" s="677"/>
      <c r="DT24" s="677"/>
      <c r="DU24" s="677"/>
      <c r="DV24" s="702"/>
      <c r="DW24" s="703">
        <v>40.6</v>
      </c>
      <c r="DX24" s="685"/>
      <c r="DY24" s="685"/>
      <c r="DZ24" s="685"/>
      <c r="EA24" s="685"/>
      <c r="EB24" s="685"/>
      <c r="EC24" s="704"/>
    </row>
    <row r="25" spans="2:133" ht="11.25" customHeight="1" x14ac:dyDescent="0.15">
      <c r="B25" s="618" t="s">
        <v>298</v>
      </c>
      <c r="C25" s="619"/>
      <c r="D25" s="619"/>
      <c r="E25" s="619"/>
      <c r="F25" s="619"/>
      <c r="G25" s="619"/>
      <c r="H25" s="619"/>
      <c r="I25" s="619"/>
      <c r="J25" s="619"/>
      <c r="K25" s="619"/>
      <c r="L25" s="619"/>
      <c r="M25" s="619"/>
      <c r="N25" s="619"/>
      <c r="O25" s="619"/>
      <c r="P25" s="619"/>
      <c r="Q25" s="620"/>
      <c r="R25" s="621">
        <v>4959090</v>
      </c>
      <c r="S25" s="622"/>
      <c r="T25" s="622"/>
      <c r="U25" s="622"/>
      <c r="V25" s="622"/>
      <c r="W25" s="622"/>
      <c r="X25" s="622"/>
      <c r="Y25" s="623"/>
      <c r="Z25" s="659">
        <v>54.5</v>
      </c>
      <c r="AA25" s="659"/>
      <c r="AB25" s="659"/>
      <c r="AC25" s="659"/>
      <c r="AD25" s="660">
        <v>4610321</v>
      </c>
      <c r="AE25" s="660"/>
      <c r="AF25" s="660"/>
      <c r="AG25" s="660"/>
      <c r="AH25" s="660"/>
      <c r="AI25" s="660"/>
      <c r="AJ25" s="660"/>
      <c r="AK25" s="660"/>
      <c r="AL25" s="624">
        <v>97.6</v>
      </c>
      <c r="AM25" s="625"/>
      <c r="AN25" s="625"/>
      <c r="AO25" s="661"/>
      <c r="AP25" s="618" t="s">
        <v>299</v>
      </c>
      <c r="AQ25" s="698"/>
      <c r="AR25" s="698"/>
      <c r="AS25" s="698"/>
      <c r="AT25" s="698"/>
      <c r="AU25" s="698"/>
      <c r="AV25" s="698"/>
      <c r="AW25" s="698"/>
      <c r="AX25" s="698"/>
      <c r="AY25" s="698"/>
      <c r="AZ25" s="698"/>
      <c r="BA25" s="698"/>
      <c r="BB25" s="698"/>
      <c r="BC25" s="698"/>
      <c r="BD25" s="698"/>
      <c r="BE25" s="698"/>
      <c r="BF25" s="699"/>
      <c r="BG25" s="621" t="s">
        <v>132</v>
      </c>
      <c r="BH25" s="622"/>
      <c r="BI25" s="622"/>
      <c r="BJ25" s="622"/>
      <c r="BK25" s="622"/>
      <c r="BL25" s="622"/>
      <c r="BM25" s="622"/>
      <c r="BN25" s="623"/>
      <c r="BO25" s="659" t="s">
        <v>132</v>
      </c>
      <c r="BP25" s="659"/>
      <c r="BQ25" s="659"/>
      <c r="BR25" s="659"/>
      <c r="BS25" s="660" t="s">
        <v>132</v>
      </c>
      <c r="BT25" s="660"/>
      <c r="BU25" s="660"/>
      <c r="BV25" s="660"/>
      <c r="BW25" s="660"/>
      <c r="BX25" s="660"/>
      <c r="BY25" s="660"/>
      <c r="BZ25" s="660"/>
      <c r="CA25" s="660"/>
      <c r="CB25" s="700"/>
      <c r="CD25" s="618" t="s">
        <v>300</v>
      </c>
      <c r="CE25" s="619"/>
      <c r="CF25" s="619"/>
      <c r="CG25" s="619"/>
      <c r="CH25" s="619"/>
      <c r="CI25" s="619"/>
      <c r="CJ25" s="619"/>
      <c r="CK25" s="619"/>
      <c r="CL25" s="619"/>
      <c r="CM25" s="619"/>
      <c r="CN25" s="619"/>
      <c r="CO25" s="619"/>
      <c r="CP25" s="619"/>
      <c r="CQ25" s="620"/>
      <c r="CR25" s="621">
        <v>1158506</v>
      </c>
      <c r="CS25" s="634"/>
      <c r="CT25" s="634"/>
      <c r="CU25" s="634"/>
      <c r="CV25" s="634"/>
      <c r="CW25" s="634"/>
      <c r="CX25" s="634"/>
      <c r="CY25" s="635"/>
      <c r="CZ25" s="624">
        <v>13.1</v>
      </c>
      <c r="DA25" s="636"/>
      <c r="DB25" s="636"/>
      <c r="DC25" s="637"/>
      <c r="DD25" s="627">
        <v>1102356</v>
      </c>
      <c r="DE25" s="634"/>
      <c r="DF25" s="634"/>
      <c r="DG25" s="634"/>
      <c r="DH25" s="634"/>
      <c r="DI25" s="634"/>
      <c r="DJ25" s="634"/>
      <c r="DK25" s="635"/>
      <c r="DL25" s="627">
        <v>1102356</v>
      </c>
      <c r="DM25" s="634"/>
      <c r="DN25" s="634"/>
      <c r="DO25" s="634"/>
      <c r="DP25" s="634"/>
      <c r="DQ25" s="634"/>
      <c r="DR25" s="634"/>
      <c r="DS25" s="634"/>
      <c r="DT25" s="634"/>
      <c r="DU25" s="634"/>
      <c r="DV25" s="635"/>
      <c r="DW25" s="624">
        <v>23</v>
      </c>
      <c r="DX25" s="636"/>
      <c r="DY25" s="636"/>
      <c r="DZ25" s="636"/>
      <c r="EA25" s="636"/>
      <c r="EB25" s="636"/>
      <c r="EC25" s="648"/>
    </row>
    <row r="26" spans="2:133" ht="11.25" customHeight="1" x14ac:dyDescent="0.15">
      <c r="B26" s="618" t="s">
        <v>301</v>
      </c>
      <c r="C26" s="619"/>
      <c r="D26" s="619"/>
      <c r="E26" s="619"/>
      <c r="F26" s="619"/>
      <c r="G26" s="619"/>
      <c r="H26" s="619"/>
      <c r="I26" s="619"/>
      <c r="J26" s="619"/>
      <c r="K26" s="619"/>
      <c r="L26" s="619"/>
      <c r="M26" s="619"/>
      <c r="N26" s="619"/>
      <c r="O26" s="619"/>
      <c r="P26" s="619"/>
      <c r="Q26" s="620"/>
      <c r="R26" s="621">
        <v>2557</v>
      </c>
      <c r="S26" s="622"/>
      <c r="T26" s="622"/>
      <c r="U26" s="622"/>
      <c r="V26" s="622"/>
      <c r="W26" s="622"/>
      <c r="X26" s="622"/>
      <c r="Y26" s="623"/>
      <c r="Z26" s="659">
        <v>0</v>
      </c>
      <c r="AA26" s="659"/>
      <c r="AB26" s="659"/>
      <c r="AC26" s="659"/>
      <c r="AD26" s="660">
        <v>2557</v>
      </c>
      <c r="AE26" s="660"/>
      <c r="AF26" s="660"/>
      <c r="AG26" s="660"/>
      <c r="AH26" s="660"/>
      <c r="AI26" s="660"/>
      <c r="AJ26" s="660"/>
      <c r="AK26" s="660"/>
      <c r="AL26" s="624">
        <v>0.1</v>
      </c>
      <c r="AM26" s="625"/>
      <c r="AN26" s="625"/>
      <c r="AO26" s="661"/>
      <c r="AP26" s="618" t="s">
        <v>302</v>
      </c>
      <c r="AQ26" s="698"/>
      <c r="AR26" s="698"/>
      <c r="AS26" s="698"/>
      <c r="AT26" s="698"/>
      <c r="AU26" s="698"/>
      <c r="AV26" s="698"/>
      <c r="AW26" s="698"/>
      <c r="AX26" s="698"/>
      <c r="AY26" s="698"/>
      <c r="AZ26" s="698"/>
      <c r="BA26" s="698"/>
      <c r="BB26" s="698"/>
      <c r="BC26" s="698"/>
      <c r="BD26" s="698"/>
      <c r="BE26" s="698"/>
      <c r="BF26" s="699"/>
      <c r="BG26" s="621" t="s">
        <v>132</v>
      </c>
      <c r="BH26" s="622"/>
      <c r="BI26" s="622"/>
      <c r="BJ26" s="622"/>
      <c r="BK26" s="622"/>
      <c r="BL26" s="622"/>
      <c r="BM26" s="622"/>
      <c r="BN26" s="623"/>
      <c r="BO26" s="659" t="s">
        <v>132</v>
      </c>
      <c r="BP26" s="659"/>
      <c r="BQ26" s="659"/>
      <c r="BR26" s="659"/>
      <c r="BS26" s="660" t="s">
        <v>248</v>
      </c>
      <c r="BT26" s="660"/>
      <c r="BU26" s="660"/>
      <c r="BV26" s="660"/>
      <c r="BW26" s="660"/>
      <c r="BX26" s="660"/>
      <c r="BY26" s="660"/>
      <c r="BZ26" s="660"/>
      <c r="CA26" s="660"/>
      <c r="CB26" s="700"/>
      <c r="CD26" s="618" t="s">
        <v>303</v>
      </c>
      <c r="CE26" s="619"/>
      <c r="CF26" s="619"/>
      <c r="CG26" s="619"/>
      <c r="CH26" s="619"/>
      <c r="CI26" s="619"/>
      <c r="CJ26" s="619"/>
      <c r="CK26" s="619"/>
      <c r="CL26" s="619"/>
      <c r="CM26" s="619"/>
      <c r="CN26" s="619"/>
      <c r="CO26" s="619"/>
      <c r="CP26" s="619"/>
      <c r="CQ26" s="620"/>
      <c r="CR26" s="621">
        <v>739402</v>
      </c>
      <c r="CS26" s="622"/>
      <c r="CT26" s="622"/>
      <c r="CU26" s="622"/>
      <c r="CV26" s="622"/>
      <c r="CW26" s="622"/>
      <c r="CX26" s="622"/>
      <c r="CY26" s="623"/>
      <c r="CZ26" s="624">
        <v>8.4</v>
      </c>
      <c r="DA26" s="636"/>
      <c r="DB26" s="636"/>
      <c r="DC26" s="637"/>
      <c r="DD26" s="627">
        <v>713363</v>
      </c>
      <c r="DE26" s="622"/>
      <c r="DF26" s="622"/>
      <c r="DG26" s="622"/>
      <c r="DH26" s="622"/>
      <c r="DI26" s="622"/>
      <c r="DJ26" s="622"/>
      <c r="DK26" s="623"/>
      <c r="DL26" s="627" t="s">
        <v>132</v>
      </c>
      <c r="DM26" s="622"/>
      <c r="DN26" s="622"/>
      <c r="DO26" s="622"/>
      <c r="DP26" s="622"/>
      <c r="DQ26" s="622"/>
      <c r="DR26" s="622"/>
      <c r="DS26" s="622"/>
      <c r="DT26" s="622"/>
      <c r="DU26" s="622"/>
      <c r="DV26" s="623"/>
      <c r="DW26" s="624" t="s">
        <v>132</v>
      </c>
      <c r="DX26" s="636"/>
      <c r="DY26" s="636"/>
      <c r="DZ26" s="636"/>
      <c r="EA26" s="636"/>
      <c r="EB26" s="636"/>
      <c r="EC26" s="648"/>
    </row>
    <row r="27" spans="2:133" ht="11.25" customHeight="1" x14ac:dyDescent="0.15">
      <c r="B27" s="618" t="s">
        <v>304</v>
      </c>
      <c r="C27" s="619"/>
      <c r="D27" s="619"/>
      <c r="E27" s="619"/>
      <c r="F27" s="619"/>
      <c r="G27" s="619"/>
      <c r="H27" s="619"/>
      <c r="I27" s="619"/>
      <c r="J27" s="619"/>
      <c r="K27" s="619"/>
      <c r="L27" s="619"/>
      <c r="M27" s="619"/>
      <c r="N27" s="619"/>
      <c r="O27" s="619"/>
      <c r="P27" s="619"/>
      <c r="Q27" s="620"/>
      <c r="R27" s="621">
        <v>19170</v>
      </c>
      <c r="S27" s="622"/>
      <c r="T27" s="622"/>
      <c r="U27" s="622"/>
      <c r="V27" s="622"/>
      <c r="W27" s="622"/>
      <c r="X27" s="622"/>
      <c r="Y27" s="623"/>
      <c r="Z27" s="659">
        <v>0.2</v>
      </c>
      <c r="AA27" s="659"/>
      <c r="AB27" s="659"/>
      <c r="AC27" s="659"/>
      <c r="AD27" s="660" t="s">
        <v>132</v>
      </c>
      <c r="AE27" s="660"/>
      <c r="AF27" s="660"/>
      <c r="AG27" s="660"/>
      <c r="AH27" s="660"/>
      <c r="AI27" s="660"/>
      <c r="AJ27" s="660"/>
      <c r="AK27" s="660"/>
      <c r="AL27" s="624" t="s">
        <v>132</v>
      </c>
      <c r="AM27" s="625"/>
      <c r="AN27" s="625"/>
      <c r="AO27" s="661"/>
      <c r="AP27" s="618" t="s">
        <v>305</v>
      </c>
      <c r="AQ27" s="619"/>
      <c r="AR27" s="619"/>
      <c r="AS27" s="619"/>
      <c r="AT27" s="619"/>
      <c r="AU27" s="619"/>
      <c r="AV27" s="619"/>
      <c r="AW27" s="619"/>
      <c r="AX27" s="619"/>
      <c r="AY27" s="619"/>
      <c r="AZ27" s="619"/>
      <c r="BA27" s="619"/>
      <c r="BB27" s="619"/>
      <c r="BC27" s="619"/>
      <c r="BD27" s="619"/>
      <c r="BE27" s="619"/>
      <c r="BF27" s="620"/>
      <c r="BG27" s="621">
        <v>1842288</v>
      </c>
      <c r="BH27" s="622"/>
      <c r="BI27" s="622"/>
      <c r="BJ27" s="622"/>
      <c r="BK27" s="622"/>
      <c r="BL27" s="622"/>
      <c r="BM27" s="622"/>
      <c r="BN27" s="623"/>
      <c r="BO27" s="659">
        <v>100</v>
      </c>
      <c r="BP27" s="659"/>
      <c r="BQ27" s="659"/>
      <c r="BR27" s="659"/>
      <c r="BS27" s="660">
        <v>7762</v>
      </c>
      <c r="BT27" s="660"/>
      <c r="BU27" s="660"/>
      <c r="BV27" s="660"/>
      <c r="BW27" s="660"/>
      <c r="BX27" s="660"/>
      <c r="BY27" s="660"/>
      <c r="BZ27" s="660"/>
      <c r="CA27" s="660"/>
      <c r="CB27" s="700"/>
      <c r="CD27" s="618" t="s">
        <v>306</v>
      </c>
      <c r="CE27" s="619"/>
      <c r="CF27" s="619"/>
      <c r="CG27" s="619"/>
      <c r="CH27" s="619"/>
      <c r="CI27" s="619"/>
      <c r="CJ27" s="619"/>
      <c r="CK27" s="619"/>
      <c r="CL27" s="619"/>
      <c r="CM27" s="619"/>
      <c r="CN27" s="619"/>
      <c r="CO27" s="619"/>
      <c r="CP27" s="619"/>
      <c r="CQ27" s="620"/>
      <c r="CR27" s="621">
        <v>479180</v>
      </c>
      <c r="CS27" s="634"/>
      <c r="CT27" s="634"/>
      <c r="CU27" s="634"/>
      <c r="CV27" s="634"/>
      <c r="CW27" s="634"/>
      <c r="CX27" s="634"/>
      <c r="CY27" s="635"/>
      <c r="CZ27" s="624">
        <v>5.4</v>
      </c>
      <c r="DA27" s="636"/>
      <c r="DB27" s="636"/>
      <c r="DC27" s="637"/>
      <c r="DD27" s="627">
        <v>129114</v>
      </c>
      <c r="DE27" s="634"/>
      <c r="DF27" s="634"/>
      <c r="DG27" s="634"/>
      <c r="DH27" s="634"/>
      <c r="DI27" s="634"/>
      <c r="DJ27" s="634"/>
      <c r="DK27" s="635"/>
      <c r="DL27" s="627">
        <v>102145</v>
      </c>
      <c r="DM27" s="634"/>
      <c r="DN27" s="634"/>
      <c r="DO27" s="634"/>
      <c r="DP27" s="634"/>
      <c r="DQ27" s="634"/>
      <c r="DR27" s="634"/>
      <c r="DS27" s="634"/>
      <c r="DT27" s="634"/>
      <c r="DU27" s="634"/>
      <c r="DV27" s="635"/>
      <c r="DW27" s="624">
        <v>2.1</v>
      </c>
      <c r="DX27" s="636"/>
      <c r="DY27" s="636"/>
      <c r="DZ27" s="636"/>
      <c r="EA27" s="636"/>
      <c r="EB27" s="636"/>
      <c r="EC27" s="648"/>
    </row>
    <row r="28" spans="2:133" ht="11.25" customHeight="1" x14ac:dyDescent="0.15">
      <c r="B28" s="618" t="s">
        <v>307</v>
      </c>
      <c r="C28" s="619"/>
      <c r="D28" s="619"/>
      <c r="E28" s="619"/>
      <c r="F28" s="619"/>
      <c r="G28" s="619"/>
      <c r="H28" s="619"/>
      <c r="I28" s="619"/>
      <c r="J28" s="619"/>
      <c r="K28" s="619"/>
      <c r="L28" s="619"/>
      <c r="M28" s="619"/>
      <c r="N28" s="619"/>
      <c r="O28" s="619"/>
      <c r="P28" s="619"/>
      <c r="Q28" s="620"/>
      <c r="R28" s="621">
        <v>78954</v>
      </c>
      <c r="S28" s="622"/>
      <c r="T28" s="622"/>
      <c r="U28" s="622"/>
      <c r="V28" s="622"/>
      <c r="W28" s="622"/>
      <c r="X28" s="622"/>
      <c r="Y28" s="623"/>
      <c r="Z28" s="659">
        <v>0.9</v>
      </c>
      <c r="AA28" s="659"/>
      <c r="AB28" s="659"/>
      <c r="AC28" s="659"/>
      <c r="AD28" s="660">
        <v>7601</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308</v>
      </c>
      <c r="CE28" s="619"/>
      <c r="CF28" s="619"/>
      <c r="CG28" s="619"/>
      <c r="CH28" s="619"/>
      <c r="CI28" s="619"/>
      <c r="CJ28" s="619"/>
      <c r="CK28" s="619"/>
      <c r="CL28" s="619"/>
      <c r="CM28" s="619"/>
      <c r="CN28" s="619"/>
      <c r="CO28" s="619"/>
      <c r="CP28" s="619"/>
      <c r="CQ28" s="620"/>
      <c r="CR28" s="621">
        <v>740978</v>
      </c>
      <c r="CS28" s="622"/>
      <c r="CT28" s="622"/>
      <c r="CU28" s="622"/>
      <c r="CV28" s="622"/>
      <c r="CW28" s="622"/>
      <c r="CX28" s="622"/>
      <c r="CY28" s="623"/>
      <c r="CZ28" s="624">
        <v>8.4</v>
      </c>
      <c r="DA28" s="636"/>
      <c r="DB28" s="636"/>
      <c r="DC28" s="637"/>
      <c r="DD28" s="627">
        <v>740978</v>
      </c>
      <c r="DE28" s="622"/>
      <c r="DF28" s="622"/>
      <c r="DG28" s="622"/>
      <c r="DH28" s="622"/>
      <c r="DI28" s="622"/>
      <c r="DJ28" s="622"/>
      <c r="DK28" s="623"/>
      <c r="DL28" s="627">
        <v>740978</v>
      </c>
      <c r="DM28" s="622"/>
      <c r="DN28" s="622"/>
      <c r="DO28" s="622"/>
      <c r="DP28" s="622"/>
      <c r="DQ28" s="622"/>
      <c r="DR28" s="622"/>
      <c r="DS28" s="622"/>
      <c r="DT28" s="622"/>
      <c r="DU28" s="622"/>
      <c r="DV28" s="623"/>
      <c r="DW28" s="624">
        <v>15.5</v>
      </c>
      <c r="DX28" s="636"/>
      <c r="DY28" s="636"/>
      <c r="DZ28" s="636"/>
      <c r="EA28" s="636"/>
      <c r="EB28" s="636"/>
      <c r="EC28" s="648"/>
    </row>
    <row r="29" spans="2:133" ht="11.25" customHeight="1" x14ac:dyDescent="0.15">
      <c r="B29" s="618" t="s">
        <v>309</v>
      </c>
      <c r="C29" s="619"/>
      <c r="D29" s="619"/>
      <c r="E29" s="619"/>
      <c r="F29" s="619"/>
      <c r="G29" s="619"/>
      <c r="H29" s="619"/>
      <c r="I29" s="619"/>
      <c r="J29" s="619"/>
      <c r="K29" s="619"/>
      <c r="L29" s="619"/>
      <c r="M29" s="619"/>
      <c r="N29" s="619"/>
      <c r="O29" s="619"/>
      <c r="P29" s="619"/>
      <c r="Q29" s="620"/>
      <c r="R29" s="621">
        <v>8023</v>
      </c>
      <c r="S29" s="622"/>
      <c r="T29" s="622"/>
      <c r="U29" s="622"/>
      <c r="V29" s="622"/>
      <c r="W29" s="622"/>
      <c r="X29" s="622"/>
      <c r="Y29" s="623"/>
      <c r="Z29" s="659">
        <v>0.1</v>
      </c>
      <c r="AA29" s="659"/>
      <c r="AB29" s="659"/>
      <c r="AC29" s="659"/>
      <c r="AD29" s="660" t="s">
        <v>132</v>
      </c>
      <c r="AE29" s="660"/>
      <c r="AF29" s="660"/>
      <c r="AG29" s="660"/>
      <c r="AH29" s="660"/>
      <c r="AI29" s="660"/>
      <c r="AJ29" s="660"/>
      <c r="AK29" s="660"/>
      <c r="AL29" s="624" t="s">
        <v>132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310</v>
      </c>
      <c r="CE29" s="641"/>
      <c r="CF29" s="618" t="s">
        <v>72</v>
      </c>
      <c r="CG29" s="619"/>
      <c r="CH29" s="619"/>
      <c r="CI29" s="619"/>
      <c r="CJ29" s="619"/>
      <c r="CK29" s="619"/>
      <c r="CL29" s="619"/>
      <c r="CM29" s="619"/>
      <c r="CN29" s="619"/>
      <c r="CO29" s="619"/>
      <c r="CP29" s="619"/>
      <c r="CQ29" s="620"/>
      <c r="CR29" s="621">
        <v>740978</v>
      </c>
      <c r="CS29" s="634"/>
      <c r="CT29" s="634"/>
      <c r="CU29" s="634"/>
      <c r="CV29" s="634"/>
      <c r="CW29" s="634"/>
      <c r="CX29" s="634"/>
      <c r="CY29" s="635"/>
      <c r="CZ29" s="624">
        <v>8.4</v>
      </c>
      <c r="DA29" s="636"/>
      <c r="DB29" s="636"/>
      <c r="DC29" s="637"/>
      <c r="DD29" s="627">
        <v>740978</v>
      </c>
      <c r="DE29" s="634"/>
      <c r="DF29" s="634"/>
      <c r="DG29" s="634"/>
      <c r="DH29" s="634"/>
      <c r="DI29" s="634"/>
      <c r="DJ29" s="634"/>
      <c r="DK29" s="635"/>
      <c r="DL29" s="627">
        <v>740978</v>
      </c>
      <c r="DM29" s="634"/>
      <c r="DN29" s="634"/>
      <c r="DO29" s="634"/>
      <c r="DP29" s="634"/>
      <c r="DQ29" s="634"/>
      <c r="DR29" s="634"/>
      <c r="DS29" s="634"/>
      <c r="DT29" s="634"/>
      <c r="DU29" s="634"/>
      <c r="DV29" s="635"/>
      <c r="DW29" s="624">
        <v>15.5</v>
      </c>
      <c r="DX29" s="636"/>
      <c r="DY29" s="636"/>
      <c r="DZ29" s="636"/>
      <c r="EA29" s="636"/>
      <c r="EB29" s="636"/>
      <c r="EC29" s="648"/>
    </row>
    <row r="30" spans="2:133" ht="11.25" customHeight="1" x14ac:dyDescent="0.15">
      <c r="B30" s="618" t="s">
        <v>311</v>
      </c>
      <c r="C30" s="619"/>
      <c r="D30" s="619"/>
      <c r="E30" s="619"/>
      <c r="F30" s="619"/>
      <c r="G30" s="619"/>
      <c r="H30" s="619"/>
      <c r="I30" s="619"/>
      <c r="J30" s="619"/>
      <c r="K30" s="619"/>
      <c r="L30" s="619"/>
      <c r="M30" s="619"/>
      <c r="N30" s="619"/>
      <c r="O30" s="619"/>
      <c r="P30" s="619"/>
      <c r="Q30" s="620"/>
      <c r="R30" s="621">
        <v>1187496</v>
      </c>
      <c r="S30" s="622"/>
      <c r="T30" s="622"/>
      <c r="U30" s="622"/>
      <c r="V30" s="622"/>
      <c r="W30" s="622"/>
      <c r="X30" s="622"/>
      <c r="Y30" s="623"/>
      <c r="Z30" s="659">
        <v>13</v>
      </c>
      <c r="AA30" s="659"/>
      <c r="AB30" s="659"/>
      <c r="AC30" s="659"/>
      <c r="AD30" s="660" t="s">
        <v>248</v>
      </c>
      <c r="AE30" s="660"/>
      <c r="AF30" s="660"/>
      <c r="AG30" s="660"/>
      <c r="AH30" s="660"/>
      <c r="AI30" s="660"/>
      <c r="AJ30" s="660"/>
      <c r="AK30" s="660"/>
      <c r="AL30" s="624" t="s">
        <v>132</v>
      </c>
      <c r="AM30" s="625"/>
      <c r="AN30" s="625"/>
      <c r="AO30" s="661"/>
      <c r="AP30" s="673" t="s">
        <v>228</v>
      </c>
      <c r="AQ30" s="674"/>
      <c r="AR30" s="674"/>
      <c r="AS30" s="674"/>
      <c r="AT30" s="674"/>
      <c r="AU30" s="674"/>
      <c r="AV30" s="674"/>
      <c r="AW30" s="674"/>
      <c r="AX30" s="674"/>
      <c r="AY30" s="674"/>
      <c r="AZ30" s="674"/>
      <c r="BA30" s="674"/>
      <c r="BB30" s="674"/>
      <c r="BC30" s="674"/>
      <c r="BD30" s="674"/>
      <c r="BE30" s="674"/>
      <c r="BF30" s="675"/>
      <c r="BG30" s="673" t="s">
        <v>312</v>
      </c>
      <c r="BH30" s="696"/>
      <c r="BI30" s="696"/>
      <c r="BJ30" s="696"/>
      <c r="BK30" s="696"/>
      <c r="BL30" s="696"/>
      <c r="BM30" s="696"/>
      <c r="BN30" s="696"/>
      <c r="BO30" s="696"/>
      <c r="BP30" s="696"/>
      <c r="BQ30" s="697"/>
      <c r="BR30" s="673" t="s">
        <v>313</v>
      </c>
      <c r="BS30" s="696"/>
      <c r="BT30" s="696"/>
      <c r="BU30" s="696"/>
      <c r="BV30" s="696"/>
      <c r="BW30" s="696"/>
      <c r="BX30" s="696"/>
      <c r="BY30" s="696"/>
      <c r="BZ30" s="696"/>
      <c r="CA30" s="696"/>
      <c r="CB30" s="697"/>
      <c r="CD30" s="642"/>
      <c r="CE30" s="643"/>
      <c r="CF30" s="618" t="s">
        <v>314</v>
      </c>
      <c r="CG30" s="619"/>
      <c r="CH30" s="619"/>
      <c r="CI30" s="619"/>
      <c r="CJ30" s="619"/>
      <c r="CK30" s="619"/>
      <c r="CL30" s="619"/>
      <c r="CM30" s="619"/>
      <c r="CN30" s="619"/>
      <c r="CO30" s="619"/>
      <c r="CP30" s="619"/>
      <c r="CQ30" s="620"/>
      <c r="CR30" s="621">
        <v>729390</v>
      </c>
      <c r="CS30" s="622"/>
      <c r="CT30" s="622"/>
      <c r="CU30" s="622"/>
      <c r="CV30" s="622"/>
      <c r="CW30" s="622"/>
      <c r="CX30" s="622"/>
      <c r="CY30" s="623"/>
      <c r="CZ30" s="624">
        <v>8.3000000000000007</v>
      </c>
      <c r="DA30" s="636"/>
      <c r="DB30" s="636"/>
      <c r="DC30" s="637"/>
      <c r="DD30" s="627">
        <v>729390</v>
      </c>
      <c r="DE30" s="622"/>
      <c r="DF30" s="622"/>
      <c r="DG30" s="622"/>
      <c r="DH30" s="622"/>
      <c r="DI30" s="622"/>
      <c r="DJ30" s="622"/>
      <c r="DK30" s="623"/>
      <c r="DL30" s="627">
        <v>729390</v>
      </c>
      <c r="DM30" s="622"/>
      <c r="DN30" s="622"/>
      <c r="DO30" s="622"/>
      <c r="DP30" s="622"/>
      <c r="DQ30" s="622"/>
      <c r="DR30" s="622"/>
      <c r="DS30" s="622"/>
      <c r="DT30" s="622"/>
      <c r="DU30" s="622"/>
      <c r="DV30" s="623"/>
      <c r="DW30" s="624">
        <v>15.2</v>
      </c>
      <c r="DX30" s="636"/>
      <c r="DY30" s="636"/>
      <c r="DZ30" s="636"/>
      <c r="EA30" s="636"/>
      <c r="EB30" s="636"/>
      <c r="EC30" s="648"/>
    </row>
    <row r="31" spans="2:133" ht="11.25" customHeight="1" x14ac:dyDescent="0.15">
      <c r="B31" s="688" t="s">
        <v>315</v>
      </c>
      <c r="C31" s="689"/>
      <c r="D31" s="689"/>
      <c r="E31" s="689"/>
      <c r="F31" s="689"/>
      <c r="G31" s="689"/>
      <c r="H31" s="689"/>
      <c r="I31" s="689"/>
      <c r="J31" s="689"/>
      <c r="K31" s="689"/>
      <c r="L31" s="689"/>
      <c r="M31" s="689"/>
      <c r="N31" s="689"/>
      <c r="O31" s="689"/>
      <c r="P31" s="689"/>
      <c r="Q31" s="690"/>
      <c r="R31" s="621" t="s">
        <v>132</v>
      </c>
      <c r="S31" s="622"/>
      <c r="T31" s="622"/>
      <c r="U31" s="622"/>
      <c r="V31" s="622"/>
      <c r="W31" s="622"/>
      <c r="X31" s="622"/>
      <c r="Y31" s="623"/>
      <c r="Z31" s="659" t="s">
        <v>132</v>
      </c>
      <c r="AA31" s="659"/>
      <c r="AB31" s="659"/>
      <c r="AC31" s="659"/>
      <c r="AD31" s="660" t="s">
        <v>132</v>
      </c>
      <c r="AE31" s="660"/>
      <c r="AF31" s="660"/>
      <c r="AG31" s="660"/>
      <c r="AH31" s="660"/>
      <c r="AI31" s="660"/>
      <c r="AJ31" s="660"/>
      <c r="AK31" s="660"/>
      <c r="AL31" s="624" t="s">
        <v>132</v>
      </c>
      <c r="AM31" s="625"/>
      <c r="AN31" s="625"/>
      <c r="AO31" s="661"/>
      <c r="AP31" s="691" t="s">
        <v>316</v>
      </c>
      <c r="AQ31" s="692"/>
      <c r="AR31" s="692"/>
      <c r="AS31" s="692"/>
      <c r="AT31" s="693" t="s">
        <v>317</v>
      </c>
      <c r="AU31" s="218"/>
      <c r="AV31" s="218"/>
      <c r="AW31" s="218"/>
      <c r="AX31" s="679" t="s">
        <v>194</v>
      </c>
      <c r="AY31" s="680"/>
      <c r="AZ31" s="680"/>
      <c r="BA31" s="680"/>
      <c r="BB31" s="680"/>
      <c r="BC31" s="680"/>
      <c r="BD31" s="680"/>
      <c r="BE31" s="680"/>
      <c r="BF31" s="681"/>
      <c r="BG31" s="683">
        <v>99.5</v>
      </c>
      <c r="BH31" s="684"/>
      <c r="BI31" s="684"/>
      <c r="BJ31" s="684"/>
      <c r="BK31" s="684"/>
      <c r="BL31" s="684"/>
      <c r="BM31" s="685">
        <v>98.6</v>
      </c>
      <c r="BN31" s="684"/>
      <c r="BO31" s="684"/>
      <c r="BP31" s="684"/>
      <c r="BQ31" s="686"/>
      <c r="BR31" s="683">
        <v>99.3</v>
      </c>
      <c r="BS31" s="684"/>
      <c r="BT31" s="684"/>
      <c r="BU31" s="684"/>
      <c r="BV31" s="684"/>
      <c r="BW31" s="684"/>
      <c r="BX31" s="685">
        <v>98</v>
      </c>
      <c r="BY31" s="684"/>
      <c r="BZ31" s="684"/>
      <c r="CA31" s="684"/>
      <c r="CB31" s="686"/>
      <c r="CD31" s="642"/>
      <c r="CE31" s="643"/>
      <c r="CF31" s="618" t="s">
        <v>318</v>
      </c>
      <c r="CG31" s="619"/>
      <c r="CH31" s="619"/>
      <c r="CI31" s="619"/>
      <c r="CJ31" s="619"/>
      <c r="CK31" s="619"/>
      <c r="CL31" s="619"/>
      <c r="CM31" s="619"/>
      <c r="CN31" s="619"/>
      <c r="CO31" s="619"/>
      <c r="CP31" s="619"/>
      <c r="CQ31" s="620"/>
      <c r="CR31" s="621">
        <v>11588</v>
      </c>
      <c r="CS31" s="634"/>
      <c r="CT31" s="634"/>
      <c r="CU31" s="634"/>
      <c r="CV31" s="634"/>
      <c r="CW31" s="634"/>
      <c r="CX31" s="634"/>
      <c r="CY31" s="635"/>
      <c r="CZ31" s="624">
        <v>0.1</v>
      </c>
      <c r="DA31" s="636"/>
      <c r="DB31" s="636"/>
      <c r="DC31" s="637"/>
      <c r="DD31" s="627">
        <v>11588</v>
      </c>
      <c r="DE31" s="634"/>
      <c r="DF31" s="634"/>
      <c r="DG31" s="634"/>
      <c r="DH31" s="634"/>
      <c r="DI31" s="634"/>
      <c r="DJ31" s="634"/>
      <c r="DK31" s="635"/>
      <c r="DL31" s="627">
        <v>11588</v>
      </c>
      <c r="DM31" s="634"/>
      <c r="DN31" s="634"/>
      <c r="DO31" s="634"/>
      <c r="DP31" s="634"/>
      <c r="DQ31" s="634"/>
      <c r="DR31" s="634"/>
      <c r="DS31" s="634"/>
      <c r="DT31" s="634"/>
      <c r="DU31" s="634"/>
      <c r="DV31" s="635"/>
      <c r="DW31" s="624">
        <v>0.2</v>
      </c>
      <c r="DX31" s="636"/>
      <c r="DY31" s="636"/>
      <c r="DZ31" s="636"/>
      <c r="EA31" s="636"/>
      <c r="EB31" s="636"/>
      <c r="EC31" s="648"/>
    </row>
    <row r="32" spans="2:133" ht="11.25" customHeight="1" x14ac:dyDescent="0.15">
      <c r="B32" s="618" t="s">
        <v>319</v>
      </c>
      <c r="C32" s="619"/>
      <c r="D32" s="619"/>
      <c r="E32" s="619"/>
      <c r="F32" s="619"/>
      <c r="G32" s="619"/>
      <c r="H32" s="619"/>
      <c r="I32" s="619"/>
      <c r="J32" s="619"/>
      <c r="K32" s="619"/>
      <c r="L32" s="619"/>
      <c r="M32" s="619"/>
      <c r="N32" s="619"/>
      <c r="O32" s="619"/>
      <c r="P32" s="619"/>
      <c r="Q32" s="620"/>
      <c r="R32" s="621">
        <v>868069</v>
      </c>
      <c r="S32" s="622"/>
      <c r="T32" s="622"/>
      <c r="U32" s="622"/>
      <c r="V32" s="622"/>
      <c r="W32" s="622"/>
      <c r="X32" s="622"/>
      <c r="Y32" s="623"/>
      <c r="Z32" s="659">
        <v>9.5</v>
      </c>
      <c r="AA32" s="659"/>
      <c r="AB32" s="659"/>
      <c r="AC32" s="659"/>
      <c r="AD32" s="660" t="s">
        <v>132</v>
      </c>
      <c r="AE32" s="660"/>
      <c r="AF32" s="660"/>
      <c r="AG32" s="660"/>
      <c r="AH32" s="660"/>
      <c r="AI32" s="660"/>
      <c r="AJ32" s="660"/>
      <c r="AK32" s="660"/>
      <c r="AL32" s="624" t="s">
        <v>132</v>
      </c>
      <c r="AM32" s="625"/>
      <c r="AN32" s="625"/>
      <c r="AO32" s="661"/>
      <c r="AP32" s="662"/>
      <c r="AQ32" s="663"/>
      <c r="AR32" s="663"/>
      <c r="AS32" s="663"/>
      <c r="AT32" s="694"/>
      <c r="AU32" s="214" t="s">
        <v>320</v>
      </c>
      <c r="AX32" s="618" t="s">
        <v>321</v>
      </c>
      <c r="AY32" s="619"/>
      <c r="AZ32" s="619"/>
      <c r="BA32" s="619"/>
      <c r="BB32" s="619"/>
      <c r="BC32" s="619"/>
      <c r="BD32" s="619"/>
      <c r="BE32" s="619"/>
      <c r="BF32" s="620"/>
      <c r="BG32" s="687">
        <v>99.7</v>
      </c>
      <c r="BH32" s="634"/>
      <c r="BI32" s="634"/>
      <c r="BJ32" s="634"/>
      <c r="BK32" s="634"/>
      <c r="BL32" s="634"/>
      <c r="BM32" s="625">
        <v>99.2</v>
      </c>
      <c r="BN32" s="634"/>
      <c r="BO32" s="634"/>
      <c r="BP32" s="634"/>
      <c r="BQ32" s="657"/>
      <c r="BR32" s="687">
        <v>99.7</v>
      </c>
      <c r="BS32" s="634"/>
      <c r="BT32" s="634"/>
      <c r="BU32" s="634"/>
      <c r="BV32" s="634"/>
      <c r="BW32" s="634"/>
      <c r="BX32" s="625">
        <v>99.2</v>
      </c>
      <c r="BY32" s="634"/>
      <c r="BZ32" s="634"/>
      <c r="CA32" s="634"/>
      <c r="CB32" s="657"/>
      <c r="CD32" s="644"/>
      <c r="CE32" s="645"/>
      <c r="CF32" s="618" t="s">
        <v>322</v>
      </c>
      <c r="CG32" s="619"/>
      <c r="CH32" s="619"/>
      <c r="CI32" s="619"/>
      <c r="CJ32" s="619"/>
      <c r="CK32" s="619"/>
      <c r="CL32" s="619"/>
      <c r="CM32" s="619"/>
      <c r="CN32" s="619"/>
      <c r="CO32" s="619"/>
      <c r="CP32" s="619"/>
      <c r="CQ32" s="620"/>
      <c r="CR32" s="621" t="s">
        <v>248</v>
      </c>
      <c r="CS32" s="622"/>
      <c r="CT32" s="622"/>
      <c r="CU32" s="622"/>
      <c r="CV32" s="622"/>
      <c r="CW32" s="622"/>
      <c r="CX32" s="622"/>
      <c r="CY32" s="623"/>
      <c r="CZ32" s="624" t="s">
        <v>132</v>
      </c>
      <c r="DA32" s="636"/>
      <c r="DB32" s="636"/>
      <c r="DC32" s="637"/>
      <c r="DD32" s="627" t="s">
        <v>132</v>
      </c>
      <c r="DE32" s="622"/>
      <c r="DF32" s="622"/>
      <c r="DG32" s="622"/>
      <c r="DH32" s="622"/>
      <c r="DI32" s="622"/>
      <c r="DJ32" s="622"/>
      <c r="DK32" s="623"/>
      <c r="DL32" s="627" t="s">
        <v>132</v>
      </c>
      <c r="DM32" s="622"/>
      <c r="DN32" s="622"/>
      <c r="DO32" s="622"/>
      <c r="DP32" s="622"/>
      <c r="DQ32" s="622"/>
      <c r="DR32" s="622"/>
      <c r="DS32" s="622"/>
      <c r="DT32" s="622"/>
      <c r="DU32" s="622"/>
      <c r="DV32" s="623"/>
      <c r="DW32" s="624" t="s">
        <v>132</v>
      </c>
      <c r="DX32" s="636"/>
      <c r="DY32" s="636"/>
      <c r="DZ32" s="636"/>
      <c r="EA32" s="636"/>
      <c r="EB32" s="636"/>
      <c r="EC32" s="648"/>
    </row>
    <row r="33" spans="2:133" ht="11.25" customHeight="1" x14ac:dyDescent="0.15">
      <c r="B33" s="618" t="s">
        <v>323</v>
      </c>
      <c r="C33" s="619"/>
      <c r="D33" s="619"/>
      <c r="E33" s="619"/>
      <c r="F33" s="619"/>
      <c r="G33" s="619"/>
      <c r="H33" s="619"/>
      <c r="I33" s="619"/>
      <c r="J33" s="619"/>
      <c r="K33" s="619"/>
      <c r="L33" s="619"/>
      <c r="M33" s="619"/>
      <c r="N33" s="619"/>
      <c r="O33" s="619"/>
      <c r="P33" s="619"/>
      <c r="Q33" s="620"/>
      <c r="R33" s="621">
        <v>93844</v>
      </c>
      <c r="S33" s="622"/>
      <c r="T33" s="622"/>
      <c r="U33" s="622"/>
      <c r="V33" s="622"/>
      <c r="W33" s="622"/>
      <c r="X33" s="622"/>
      <c r="Y33" s="623"/>
      <c r="Z33" s="659">
        <v>1</v>
      </c>
      <c r="AA33" s="659"/>
      <c r="AB33" s="659"/>
      <c r="AC33" s="659"/>
      <c r="AD33" s="660">
        <v>91582</v>
      </c>
      <c r="AE33" s="660"/>
      <c r="AF33" s="660"/>
      <c r="AG33" s="660"/>
      <c r="AH33" s="660"/>
      <c r="AI33" s="660"/>
      <c r="AJ33" s="660"/>
      <c r="AK33" s="660"/>
      <c r="AL33" s="624">
        <v>1.9</v>
      </c>
      <c r="AM33" s="625"/>
      <c r="AN33" s="625"/>
      <c r="AO33" s="661"/>
      <c r="AP33" s="664"/>
      <c r="AQ33" s="665"/>
      <c r="AR33" s="665"/>
      <c r="AS33" s="665"/>
      <c r="AT33" s="695"/>
      <c r="AU33" s="219"/>
      <c r="AV33" s="219"/>
      <c r="AW33" s="219"/>
      <c r="AX33" s="602" t="s">
        <v>324</v>
      </c>
      <c r="AY33" s="603"/>
      <c r="AZ33" s="603"/>
      <c r="BA33" s="603"/>
      <c r="BB33" s="603"/>
      <c r="BC33" s="603"/>
      <c r="BD33" s="603"/>
      <c r="BE33" s="603"/>
      <c r="BF33" s="604"/>
      <c r="BG33" s="682">
        <v>99.2</v>
      </c>
      <c r="BH33" s="606"/>
      <c r="BI33" s="606"/>
      <c r="BJ33" s="606"/>
      <c r="BK33" s="606"/>
      <c r="BL33" s="606"/>
      <c r="BM33" s="652">
        <v>98.1</v>
      </c>
      <c r="BN33" s="606"/>
      <c r="BO33" s="606"/>
      <c r="BP33" s="606"/>
      <c r="BQ33" s="669"/>
      <c r="BR33" s="682">
        <v>98.8</v>
      </c>
      <c r="BS33" s="606"/>
      <c r="BT33" s="606"/>
      <c r="BU33" s="606"/>
      <c r="BV33" s="606"/>
      <c r="BW33" s="606"/>
      <c r="BX33" s="652">
        <v>96.8</v>
      </c>
      <c r="BY33" s="606"/>
      <c r="BZ33" s="606"/>
      <c r="CA33" s="606"/>
      <c r="CB33" s="669"/>
      <c r="CD33" s="618" t="s">
        <v>325</v>
      </c>
      <c r="CE33" s="619"/>
      <c r="CF33" s="619"/>
      <c r="CG33" s="619"/>
      <c r="CH33" s="619"/>
      <c r="CI33" s="619"/>
      <c r="CJ33" s="619"/>
      <c r="CK33" s="619"/>
      <c r="CL33" s="619"/>
      <c r="CM33" s="619"/>
      <c r="CN33" s="619"/>
      <c r="CO33" s="619"/>
      <c r="CP33" s="619"/>
      <c r="CQ33" s="620"/>
      <c r="CR33" s="621">
        <v>3920624</v>
      </c>
      <c r="CS33" s="634"/>
      <c r="CT33" s="634"/>
      <c r="CU33" s="634"/>
      <c r="CV33" s="634"/>
      <c r="CW33" s="634"/>
      <c r="CX33" s="634"/>
      <c r="CY33" s="635"/>
      <c r="CZ33" s="624">
        <v>44.4</v>
      </c>
      <c r="DA33" s="636"/>
      <c r="DB33" s="636"/>
      <c r="DC33" s="637"/>
      <c r="DD33" s="627">
        <v>3002941</v>
      </c>
      <c r="DE33" s="634"/>
      <c r="DF33" s="634"/>
      <c r="DG33" s="634"/>
      <c r="DH33" s="634"/>
      <c r="DI33" s="634"/>
      <c r="DJ33" s="634"/>
      <c r="DK33" s="635"/>
      <c r="DL33" s="627">
        <v>2406292</v>
      </c>
      <c r="DM33" s="634"/>
      <c r="DN33" s="634"/>
      <c r="DO33" s="634"/>
      <c r="DP33" s="634"/>
      <c r="DQ33" s="634"/>
      <c r="DR33" s="634"/>
      <c r="DS33" s="634"/>
      <c r="DT33" s="634"/>
      <c r="DU33" s="634"/>
      <c r="DV33" s="635"/>
      <c r="DW33" s="624">
        <v>50.3</v>
      </c>
      <c r="DX33" s="636"/>
      <c r="DY33" s="636"/>
      <c r="DZ33" s="636"/>
      <c r="EA33" s="636"/>
      <c r="EB33" s="636"/>
      <c r="EC33" s="648"/>
    </row>
    <row r="34" spans="2:133" ht="11.25" customHeight="1" x14ac:dyDescent="0.15">
      <c r="B34" s="618" t="s">
        <v>326</v>
      </c>
      <c r="C34" s="619"/>
      <c r="D34" s="619"/>
      <c r="E34" s="619"/>
      <c r="F34" s="619"/>
      <c r="G34" s="619"/>
      <c r="H34" s="619"/>
      <c r="I34" s="619"/>
      <c r="J34" s="619"/>
      <c r="K34" s="619"/>
      <c r="L34" s="619"/>
      <c r="M34" s="619"/>
      <c r="N34" s="619"/>
      <c r="O34" s="619"/>
      <c r="P34" s="619"/>
      <c r="Q34" s="620"/>
      <c r="R34" s="621">
        <v>149577</v>
      </c>
      <c r="S34" s="622"/>
      <c r="T34" s="622"/>
      <c r="U34" s="622"/>
      <c r="V34" s="622"/>
      <c r="W34" s="622"/>
      <c r="X34" s="622"/>
      <c r="Y34" s="623"/>
      <c r="Z34" s="659">
        <v>1.6</v>
      </c>
      <c r="AA34" s="659"/>
      <c r="AB34" s="659"/>
      <c r="AC34" s="659"/>
      <c r="AD34" s="660" t="s">
        <v>132</v>
      </c>
      <c r="AE34" s="660"/>
      <c r="AF34" s="660"/>
      <c r="AG34" s="660"/>
      <c r="AH34" s="660"/>
      <c r="AI34" s="660"/>
      <c r="AJ34" s="660"/>
      <c r="AK34" s="660"/>
      <c r="AL34" s="624" t="s">
        <v>132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327</v>
      </c>
      <c r="CE34" s="619"/>
      <c r="CF34" s="619"/>
      <c r="CG34" s="619"/>
      <c r="CH34" s="619"/>
      <c r="CI34" s="619"/>
      <c r="CJ34" s="619"/>
      <c r="CK34" s="619"/>
      <c r="CL34" s="619"/>
      <c r="CM34" s="619"/>
      <c r="CN34" s="619"/>
      <c r="CO34" s="619"/>
      <c r="CP34" s="619"/>
      <c r="CQ34" s="620"/>
      <c r="CR34" s="621">
        <v>1090383</v>
      </c>
      <c r="CS34" s="622"/>
      <c r="CT34" s="622"/>
      <c r="CU34" s="622"/>
      <c r="CV34" s="622"/>
      <c r="CW34" s="622"/>
      <c r="CX34" s="622"/>
      <c r="CY34" s="623"/>
      <c r="CZ34" s="624">
        <v>12.4</v>
      </c>
      <c r="DA34" s="636"/>
      <c r="DB34" s="636"/>
      <c r="DC34" s="637"/>
      <c r="DD34" s="627">
        <v>757899</v>
      </c>
      <c r="DE34" s="622"/>
      <c r="DF34" s="622"/>
      <c r="DG34" s="622"/>
      <c r="DH34" s="622"/>
      <c r="DI34" s="622"/>
      <c r="DJ34" s="622"/>
      <c r="DK34" s="623"/>
      <c r="DL34" s="627">
        <v>721977</v>
      </c>
      <c r="DM34" s="622"/>
      <c r="DN34" s="622"/>
      <c r="DO34" s="622"/>
      <c r="DP34" s="622"/>
      <c r="DQ34" s="622"/>
      <c r="DR34" s="622"/>
      <c r="DS34" s="622"/>
      <c r="DT34" s="622"/>
      <c r="DU34" s="622"/>
      <c r="DV34" s="623"/>
      <c r="DW34" s="624">
        <v>15.1</v>
      </c>
      <c r="DX34" s="636"/>
      <c r="DY34" s="636"/>
      <c r="DZ34" s="636"/>
      <c r="EA34" s="636"/>
      <c r="EB34" s="636"/>
      <c r="EC34" s="648"/>
    </row>
    <row r="35" spans="2:133" ht="11.25" customHeight="1" x14ac:dyDescent="0.15">
      <c r="B35" s="618" t="s">
        <v>328</v>
      </c>
      <c r="C35" s="619"/>
      <c r="D35" s="619"/>
      <c r="E35" s="619"/>
      <c r="F35" s="619"/>
      <c r="G35" s="619"/>
      <c r="H35" s="619"/>
      <c r="I35" s="619"/>
      <c r="J35" s="619"/>
      <c r="K35" s="619"/>
      <c r="L35" s="619"/>
      <c r="M35" s="619"/>
      <c r="N35" s="619"/>
      <c r="O35" s="619"/>
      <c r="P35" s="619"/>
      <c r="Q35" s="620"/>
      <c r="R35" s="621">
        <v>235319</v>
      </c>
      <c r="S35" s="622"/>
      <c r="T35" s="622"/>
      <c r="U35" s="622"/>
      <c r="V35" s="622"/>
      <c r="W35" s="622"/>
      <c r="X35" s="622"/>
      <c r="Y35" s="623"/>
      <c r="Z35" s="659">
        <v>2.6</v>
      </c>
      <c r="AA35" s="659"/>
      <c r="AB35" s="659"/>
      <c r="AC35" s="659"/>
      <c r="AD35" s="660" t="s">
        <v>132</v>
      </c>
      <c r="AE35" s="660"/>
      <c r="AF35" s="660"/>
      <c r="AG35" s="660"/>
      <c r="AH35" s="660"/>
      <c r="AI35" s="660"/>
      <c r="AJ35" s="660"/>
      <c r="AK35" s="660"/>
      <c r="AL35" s="624" t="s">
        <v>132</v>
      </c>
      <c r="AM35" s="625"/>
      <c r="AN35" s="625"/>
      <c r="AO35" s="661"/>
      <c r="AP35" s="222"/>
      <c r="AQ35" s="673" t="s">
        <v>329</v>
      </c>
      <c r="AR35" s="674"/>
      <c r="AS35" s="674"/>
      <c r="AT35" s="674"/>
      <c r="AU35" s="674"/>
      <c r="AV35" s="674"/>
      <c r="AW35" s="674"/>
      <c r="AX35" s="674"/>
      <c r="AY35" s="674"/>
      <c r="AZ35" s="674"/>
      <c r="BA35" s="674"/>
      <c r="BB35" s="674"/>
      <c r="BC35" s="674"/>
      <c r="BD35" s="674"/>
      <c r="BE35" s="674"/>
      <c r="BF35" s="675"/>
      <c r="BG35" s="673" t="s">
        <v>330</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331</v>
      </c>
      <c r="CE35" s="619"/>
      <c r="CF35" s="619"/>
      <c r="CG35" s="619"/>
      <c r="CH35" s="619"/>
      <c r="CI35" s="619"/>
      <c r="CJ35" s="619"/>
      <c r="CK35" s="619"/>
      <c r="CL35" s="619"/>
      <c r="CM35" s="619"/>
      <c r="CN35" s="619"/>
      <c r="CO35" s="619"/>
      <c r="CP35" s="619"/>
      <c r="CQ35" s="620"/>
      <c r="CR35" s="621">
        <v>209154</v>
      </c>
      <c r="CS35" s="634"/>
      <c r="CT35" s="634"/>
      <c r="CU35" s="634"/>
      <c r="CV35" s="634"/>
      <c r="CW35" s="634"/>
      <c r="CX35" s="634"/>
      <c r="CY35" s="635"/>
      <c r="CZ35" s="624">
        <v>2.4</v>
      </c>
      <c r="DA35" s="636"/>
      <c r="DB35" s="636"/>
      <c r="DC35" s="637"/>
      <c r="DD35" s="627">
        <v>154360</v>
      </c>
      <c r="DE35" s="634"/>
      <c r="DF35" s="634"/>
      <c r="DG35" s="634"/>
      <c r="DH35" s="634"/>
      <c r="DI35" s="634"/>
      <c r="DJ35" s="634"/>
      <c r="DK35" s="635"/>
      <c r="DL35" s="627">
        <v>154360</v>
      </c>
      <c r="DM35" s="634"/>
      <c r="DN35" s="634"/>
      <c r="DO35" s="634"/>
      <c r="DP35" s="634"/>
      <c r="DQ35" s="634"/>
      <c r="DR35" s="634"/>
      <c r="DS35" s="634"/>
      <c r="DT35" s="634"/>
      <c r="DU35" s="634"/>
      <c r="DV35" s="635"/>
      <c r="DW35" s="624">
        <v>3.2</v>
      </c>
      <c r="DX35" s="636"/>
      <c r="DY35" s="636"/>
      <c r="DZ35" s="636"/>
      <c r="EA35" s="636"/>
      <c r="EB35" s="636"/>
      <c r="EC35" s="648"/>
    </row>
    <row r="36" spans="2:133" ht="11.25" customHeight="1" x14ac:dyDescent="0.15">
      <c r="B36" s="618" t="s">
        <v>332</v>
      </c>
      <c r="C36" s="619"/>
      <c r="D36" s="619"/>
      <c r="E36" s="619"/>
      <c r="F36" s="619"/>
      <c r="G36" s="619"/>
      <c r="H36" s="619"/>
      <c r="I36" s="619"/>
      <c r="J36" s="619"/>
      <c r="K36" s="619"/>
      <c r="L36" s="619"/>
      <c r="M36" s="619"/>
      <c r="N36" s="619"/>
      <c r="O36" s="619"/>
      <c r="P36" s="619"/>
      <c r="Q36" s="620"/>
      <c r="R36" s="621">
        <v>628478</v>
      </c>
      <c r="S36" s="622"/>
      <c r="T36" s="622"/>
      <c r="U36" s="622"/>
      <c r="V36" s="622"/>
      <c r="W36" s="622"/>
      <c r="X36" s="622"/>
      <c r="Y36" s="623"/>
      <c r="Z36" s="659">
        <v>6.9</v>
      </c>
      <c r="AA36" s="659"/>
      <c r="AB36" s="659"/>
      <c r="AC36" s="659"/>
      <c r="AD36" s="660" t="s">
        <v>132</v>
      </c>
      <c r="AE36" s="660"/>
      <c r="AF36" s="660"/>
      <c r="AG36" s="660"/>
      <c r="AH36" s="660"/>
      <c r="AI36" s="660"/>
      <c r="AJ36" s="660"/>
      <c r="AK36" s="660"/>
      <c r="AL36" s="624" t="s">
        <v>132</v>
      </c>
      <c r="AM36" s="625"/>
      <c r="AN36" s="625"/>
      <c r="AO36" s="661"/>
      <c r="AP36" s="222"/>
      <c r="AQ36" s="670" t="s">
        <v>333</v>
      </c>
      <c r="AR36" s="671"/>
      <c r="AS36" s="671"/>
      <c r="AT36" s="671"/>
      <c r="AU36" s="671"/>
      <c r="AV36" s="671"/>
      <c r="AW36" s="671"/>
      <c r="AX36" s="671"/>
      <c r="AY36" s="672"/>
      <c r="AZ36" s="676">
        <v>914490</v>
      </c>
      <c r="BA36" s="677"/>
      <c r="BB36" s="677"/>
      <c r="BC36" s="677"/>
      <c r="BD36" s="677"/>
      <c r="BE36" s="677"/>
      <c r="BF36" s="678"/>
      <c r="BG36" s="679" t="s">
        <v>334</v>
      </c>
      <c r="BH36" s="680"/>
      <c r="BI36" s="680"/>
      <c r="BJ36" s="680"/>
      <c r="BK36" s="680"/>
      <c r="BL36" s="680"/>
      <c r="BM36" s="680"/>
      <c r="BN36" s="680"/>
      <c r="BO36" s="680"/>
      <c r="BP36" s="680"/>
      <c r="BQ36" s="680"/>
      <c r="BR36" s="680"/>
      <c r="BS36" s="680"/>
      <c r="BT36" s="680"/>
      <c r="BU36" s="681"/>
      <c r="BV36" s="676">
        <v>54349</v>
      </c>
      <c r="BW36" s="677"/>
      <c r="BX36" s="677"/>
      <c r="BY36" s="677"/>
      <c r="BZ36" s="677"/>
      <c r="CA36" s="677"/>
      <c r="CB36" s="678"/>
      <c r="CD36" s="618" t="s">
        <v>335</v>
      </c>
      <c r="CE36" s="619"/>
      <c r="CF36" s="619"/>
      <c r="CG36" s="619"/>
      <c r="CH36" s="619"/>
      <c r="CI36" s="619"/>
      <c r="CJ36" s="619"/>
      <c r="CK36" s="619"/>
      <c r="CL36" s="619"/>
      <c r="CM36" s="619"/>
      <c r="CN36" s="619"/>
      <c r="CO36" s="619"/>
      <c r="CP36" s="619"/>
      <c r="CQ36" s="620"/>
      <c r="CR36" s="621">
        <v>1425727</v>
      </c>
      <c r="CS36" s="622"/>
      <c r="CT36" s="622"/>
      <c r="CU36" s="622"/>
      <c r="CV36" s="622"/>
      <c r="CW36" s="622"/>
      <c r="CX36" s="622"/>
      <c r="CY36" s="623"/>
      <c r="CZ36" s="624">
        <v>16.2</v>
      </c>
      <c r="DA36" s="636"/>
      <c r="DB36" s="636"/>
      <c r="DC36" s="637"/>
      <c r="DD36" s="627">
        <v>988468</v>
      </c>
      <c r="DE36" s="622"/>
      <c r="DF36" s="622"/>
      <c r="DG36" s="622"/>
      <c r="DH36" s="622"/>
      <c r="DI36" s="622"/>
      <c r="DJ36" s="622"/>
      <c r="DK36" s="623"/>
      <c r="DL36" s="627">
        <v>834808</v>
      </c>
      <c r="DM36" s="622"/>
      <c r="DN36" s="622"/>
      <c r="DO36" s="622"/>
      <c r="DP36" s="622"/>
      <c r="DQ36" s="622"/>
      <c r="DR36" s="622"/>
      <c r="DS36" s="622"/>
      <c r="DT36" s="622"/>
      <c r="DU36" s="622"/>
      <c r="DV36" s="623"/>
      <c r="DW36" s="624">
        <v>17.399999999999999</v>
      </c>
      <c r="DX36" s="636"/>
      <c r="DY36" s="636"/>
      <c r="DZ36" s="636"/>
      <c r="EA36" s="636"/>
      <c r="EB36" s="636"/>
      <c r="EC36" s="648"/>
    </row>
    <row r="37" spans="2:133" ht="11.25" customHeight="1" x14ac:dyDescent="0.15">
      <c r="B37" s="618" t="s">
        <v>336</v>
      </c>
      <c r="C37" s="619"/>
      <c r="D37" s="619"/>
      <c r="E37" s="619"/>
      <c r="F37" s="619"/>
      <c r="G37" s="619"/>
      <c r="H37" s="619"/>
      <c r="I37" s="619"/>
      <c r="J37" s="619"/>
      <c r="K37" s="619"/>
      <c r="L37" s="619"/>
      <c r="M37" s="619"/>
      <c r="N37" s="619"/>
      <c r="O37" s="619"/>
      <c r="P37" s="619"/>
      <c r="Q37" s="620"/>
      <c r="R37" s="621">
        <v>65718</v>
      </c>
      <c r="S37" s="622"/>
      <c r="T37" s="622"/>
      <c r="U37" s="622"/>
      <c r="V37" s="622"/>
      <c r="W37" s="622"/>
      <c r="X37" s="622"/>
      <c r="Y37" s="623"/>
      <c r="Z37" s="659">
        <v>0.7</v>
      </c>
      <c r="AA37" s="659"/>
      <c r="AB37" s="659"/>
      <c r="AC37" s="659"/>
      <c r="AD37" s="660">
        <v>9393</v>
      </c>
      <c r="AE37" s="660"/>
      <c r="AF37" s="660"/>
      <c r="AG37" s="660"/>
      <c r="AH37" s="660"/>
      <c r="AI37" s="660"/>
      <c r="AJ37" s="660"/>
      <c r="AK37" s="660"/>
      <c r="AL37" s="624">
        <v>0.2</v>
      </c>
      <c r="AM37" s="625"/>
      <c r="AN37" s="625"/>
      <c r="AO37" s="661"/>
      <c r="AQ37" s="654" t="s">
        <v>337</v>
      </c>
      <c r="AR37" s="655"/>
      <c r="AS37" s="655"/>
      <c r="AT37" s="655"/>
      <c r="AU37" s="655"/>
      <c r="AV37" s="655"/>
      <c r="AW37" s="655"/>
      <c r="AX37" s="655"/>
      <c r="AY37" s="656"/>
      <c r="AZ37" s="621">
        <v>322000</v>
      </c>
      <c r="BA37" s="622"/>
      <c r="BB37" s="622"/>
      <c r="BC37" s="622"/>
      <c r="BD37" s="634"/>
      <c r="BE37" s="634"/>
      <c r="BF37" s="657"/>
      <c r="BG37" s="618" t="s">
        <v>338</v>
      </c>
      <c r="BH37" s="619"/>
      <c r="BI37" s="619"/>
      <c r="BJ37" s="619"/>
      <c r="BK37" s="619"/>
      <c r="BL37" s="619"/>
      <c r="BM37" s="619"/>
      <c r="BN37" s="619"/>
      <c r="BO37" s="619"/>
      <c r="BP37" s="619"/>
      <c r="BQ37" s="619"/>
      <c r="BR37" s="619"/>
      <c r="BS37" s="619"/>
      <c r="BT37" s="619"/>
      <c r="BU37" s="620"/>
      <c r="BV37" s="621">
        <v>49197</v>
      </c>
      <c r="BW37" s="622"/>
      <c r="BX37" s="622"/>
      <c r="BY37" s="622"/>
      <c r="BZ37" s="622"/>
      <c r="CA37" s="622"/>
      <c r="CB37" s="658"/>
      <c r="CD37" s="618" t="s">
        <v>339</v>
      </c>
      <c r="CE37" s="619"/>
      <c r="CF37" s="619"/>
      <c r="CG37" s="619"/>
      <c r="CH37" s="619"/>
      <c r="CI37" s="619"/>
      <c r="CJ37" s="619"/>
      <c r="CK37" s="619"/>
      <c r="CL37" s="619"/>
      <c r="CM37" s="619"/>
      <c r="CN37" s="619"/>
      <c r="CO37" s="619"/>
      <c r="CP37" s="619"/>
      <c r="CQ37" s="620"/>
      <c r="CR37" s="621">
        <v>506398</v>
      </c>
      <c r="CS37" s="634"/>
      <c r="CT37" s="634"/>
      <c r="CU37" s="634"/>
      <c r="CV37" s="634"/>
      <c r="CW37" s="634"/>
      <c r="CX37" s="634"/>
      <c r="CY37" s="635"/>
      <c r="CZ37" s="624">
        <v>5.7</v>
      </c>
      <c r="DA37" s="636"/>
      <c r="DB37" s="636"/>
      <c r="DC37" s="637"/>
      <c r="DD37" s="627">
        <v>506398</v>
      </c>
      <c r="DE37" s="634"/>
      <c r="DF37" s="634"/>
      <c r="DG37" s="634"/>
      <c r="DH37" s="634"/>
      <c r="DI37" s="634"/>
      <c r="DJ37" s="634"/>
      <c r="DK37" s="635"/>
      <c r="DL37" s="627">
        <v>466529</v>
      </c>
      <c r="DM37" s="634"/>
      <c r="DN37" s="634"/>
      <c r="DO37" s="634"/>
      <c r="DP37" s="634"/>
      <c r="DQ37" s="634"/>
      <c r="DR37" s="634"/>
      <c r="DS37" s="634"/>
      <c r="DT37" s="634"/>
      <c r="DU37" s="634"/>
      <c r="DV37" s="635"/>
      <c r="DW37" s="624">
        <v>9.6999999999999993</v>
      </c>
      <c r="DX37" s="636"/>
      <c r="DY37" s="636"/>
      <c r="DZ37" s="636"/>
      <c r="EA37" s="636"/>
      <c r="EB37" s="636"/>
      <c r="EC37" s="648"/>
    </row>
    <row r="38" spans="2:133" ht="11.25" customHeight="1" x14ac:dyDescent="0.15">
      <c r="B38" s="618" t="s">
        <v>340</v>
      </c>
      <c r="C38" s="619"/>
      <c r="D38" s="619"/>
      <c r="E38" s="619"/>
      <c r="F38" s="619"/>
      <c r="G38" s="619"/>
      <c r="H38" s="619"/>
      <c r="I38" s="619"/>
      <c r="J38" s="619"/>
      <c r="K38" s="619"/>
      <c r="L38" s="619"/>
      <c r="M38" s="619"/>
      <c r="N38" s="619"/>
      <c r="O38" s="619"/>
      <c r="P38" s="619"/>
      <c r="Q38" s="620"/>
      <c r="R38" s="621">
        <v>809187</v>
      </c>
      <c r="S38" s="622"/>
      <c r="T38" s="622"/>
      <c r="U38" s="622"/>
      <c r="V38" s="622"/>
      <c r="W38" s="622"/>
      <c r="X38" s="622"/>
      <c r="Y38" s="623"/>
      <c r="Z38" s="659">
        <v>8.9</v>
      </c>
      <c r="AA38" s="659"/>
      <c r="AB38" s="659"/>
      <c r="AC38" s="659"/>
      <c r="AD38" s="660" t="s">
        <v>132</v>
      </c>
      <c r="AE38" s="660"/>
      <c r="AF38" s="660"/>
      <c r="AG38" s="660"/>
      <c r="AH38" s="660"/>
      <c r="AI38" s="660"/>
      <c r="AJ38" s="660"/>
      <c r="AK38" s="660"/>
      <c r="AL38" s="624" t="s">
        <v>132</v>
      </c>
      <c r="AM38" s="625"/>
      <c r="AN38" s="625"/>
      <c r="AO38" s="661"/>
      <c r="AQ38" s="654" t="s">
        <v>341</v>
      </c>
      <c r="AR38" s="655"/>
      <c r="AS38" s="655"/>
      <c r="AT38" s="655"/>
      <c r="AU38" s="655"/>
      <c r="AV38" s="655"/>
      <c r="AW38" s="655"/>
      <c r="AX38" s="655"/>
      <c r="AY38" s="656"/>
      <c r="AZ38" s="621">
        <v>110909</v>
      </c>
      <c r="BA38" s="622"/>
      <c r="BB38" s="622"/>
      <c r="BC38" s="622"/>
      <c r="BD38" s="634"/>
      <c r="BE38" s="634"/>
      <c r="BF38" s="657"/>
      <c r="BG38" s="618" t="s">
        <v>342</v>
      </c>
      <c r="BH38" s="619"/>
      <c r="BI38" s="619"/>
      <c r="BJ38" s="619"/>
      <c r="BK38" s="619"/>
      <c r="BL38" s="619"/>
      <c r="BM38" s="619"/>
      <c r="BN38" s="619"/>
      <c r="BO38" s="619"/>
      <c r="BP38" s="619"/>
      <c r="BQ38" s="619"/>
      <c r="BR38" s="619"/>
      <c r="BS38" s="619"/>
      <c r="BT38" s="619"/>
      <c r="BU38" s="620"/>
      <c r="BV38" s="621">
        <v>1779</v>
      </c>
      <c r="BW38" s="622"/>
      <c r="BX38" s="622"/>
      <c r="BY38" s="622"/>
      <c r="BZ38" s="622"/>
      <c r="CA38" s="622"/>
      <c r="CB38" s="658"/>
      <c r="CD38" s="618" t="s">
        <v>343</v>
      </c>
      <c r="CE38" s="619"/>
      <c r="CF38" s="619"/>
      <c r="CG38" s="619"/>
      <c r="CH38" s="619"/>
      <c r="CI38" s="619"/>
      <c r="CJ38" s="619"/>
      <c r="CK38" s="619"/>
      <c r="CL38" s="619"/>
      <c r="CM38" s="619"/>
      <c r="CN38" s="619"/>
      <c r="CO38" s="619"/>
      <c r="CP38" s="619"/>
      <c r="CQ38" s="620"/>
      <c r="CR38" s="621">
        <v>802961</v>
      </c>
      <c r="CS38" s="622"/>
      <c r="CT38" s="622"/>
      <c r="CU38" s="622"/>
      <c r="CV38" s="622"/>
      <c r="CW38" s="622"/>
      <c r="CX38" s="622"/>
      <c r="CY38" s="623"/>
      <c r="CZ38" s="624">
        <v>9.1</v>
      </c>
      <c r="DA38" s="636"/>
      <c r="DB38" s="636"/>
      <c r="DC38" s="637"/>
      <c r="DD38" s="627">
        <v>713891</v>
      </c>
      <c r="DE38" s="622"/>
      <c r="DF38" s="622"/>
      <c r="DG38" s="622"/>
      <c r="DH38" s="622"/>
      <c r="DI38" s="622"/>
      <c r="DJ38" s="622"/>
      <c r="DK38" s="623"/>
      <c r="DL38" s="627">
        <v>691406</v>
      </c>
      <c r="DM38" s="622"/>
      <c r="DN38" s="622"/>
      <c r="DO38" s="622"/>
      <c r="DP38" s="622"/>
      <c r="DQ38" s="622"/>
      <c r="DR38" s="622"/>
      <c r="DS38" s="622"/>
      <c r="DT38" s="622"/>
      <c r="DU38" s="622"/>
      <c r="DV38" s="623"/>
      <c r="DW38" s="624">
        <v>14.4</v>
      </c>
      <c r="DX38" s="636"/>
      <c r="DY38" s="636"/>
      <c r="DZ38" s="636"/>
      <c r="EA38" s="636"/>
      <c r="EB38" s="636"/>
      <c r="EC38" s="648"/>
    </row>
    <row r="39" spans="2:133" ht="11.25" customHeight="1" x14ac:dyDescent="0.15">
      <c r="B39" s="618" t="s">
        <v>344</v>
      </c>
      <c r="C39" s="619"/>
      <c r="D39" s="619"/>
      <c r="E39" s="619"/>
      <c r="F39" s="619"/>
      <c r="G39" s="619"/>
      <c r="H39" s="619"/>
      <c r="I39" s="619"/>
      <c r="J39" s="619"/>
      <c r="K39" s="619"/>
      <c r="L39" s="619"/>
      <c r="M39" s="619"/>
      <c r="N39" s="619"/>
      <c r="O39" s="619"/>
      <c r="P39" s="619"/>
      <c r="Q39" s="620"/>
      <c r="R39" s="621" t="s">
        <v>132</v>
      </c>
      <c r="S39" s="622"/>
      <c r="T39" s="622"/>
      <c r="U39" s="622"/>
      <c r="V39" s="622"/>
      <c r="W39" s="622"/>
      <c r="X39" s="622"/>
      <c r="Y39" s="623"/>
      <c r="Z39" s="659" t="s">
        <v>132</v>
      </c>
      <c r="AA39" s="659"/>
      <c r="AB39" s="659"/>
      <c r="AC39" s="659"/>
      <c r="AD39" s="660" t="s">
        <v>132</v>
      </c>
      <c r="AE39" s="660"/>
      <c r="AF39" s="660"/>
      <c r="AG39" s="660"/>
      <c r="AH39" s="660"/>
      <c r="AI39" s="660"/>
      <c r="AJ39" s="660"/>
      <c r="AK39" s="660"/>
      <c r="AL39" s="624" t="s">
        <v>132</v>
      </c>
      <c r="AM39" s="625"/>
      <c r="AN39" s="625"/>
      <c r="AO39" s="661"/>
      <c r="AQ39" s="654" t="s">
        <v>345</v>
      </c>
      <c r="AR39" s="655"/>
      <c r="AS39" s="655"/>
      <c r="AT39" s="655"/>
      <c r="AU39" s="655"/>
      <c r="AV39" s="655"/>
      <c r="AW39" s="655"/>
      <c r="AX39" s="655"/>
      <c r="AY39" s="656"/>
      <c r="AZ39" s="621">
        <v>56519</v>
      </c>
      <c r="BA39" s="622"/>
      <c r="BB39" s="622"/>
      <c r="BC39" s="622"/>
      <c r="BD39" s="634"/>
      <c r="BE39" s="634"/>
      <c r="BF39" s="657"/>
      <c r="BG39" s="618" t="s">
        <v>346</v>
      </c>
      <c r="BH39" s="619"/>
      <c r="BI39" s="619"/>
      <c r="BJ39" s="619"/>
      <c r="BK39" s="619"/>
      <c r="BL39" s="619"/>
      <c r="BM39" s="619"/>
      <c r="BN39" s="619"/>
      <c r="BO39" s="619"/>
      <c r="BP39" s="619"/>
      <c r="BQ39" s="619"/>
      <c r="BR39" s="619"/>
      <c r="BS39" s="619"/>
      <c r="BT39" s="619"/>
      <c r="BU39" s="620"/>
      <c r="BV39" s="621">
        <v>3447</v>
      </c>
      <c r="BW39" s="622"/>
      <c r="BX39" s="622"/>
      <c r="BY39" s="622"/>
      <c r="BZ39" s="622"/>
      <c r="CA39" s="622"/>
      <c r="CB39" s="658"/>
      <c r="CD39" s="618" t="s">
        <v>347</v>
      </c>
      <c r="CE39" s="619"/>
      <c r="CF39" s="619"/>
      <c r="CG39" s="619"/>
      <c r="CH39" s="619"/>
      <c r="CI39" s="619"/>
      <c r="CJ39" s="619"/>
      <c r="CK39" s="619"/>
      <c r="CL39" s="619"/>
      <c r="CM39" s="619"/>
      <c r="CN39" s="619"/>
      <c r="CO39" s="619"/>
      <c r="CP39" s="619"/>
      <c r="CQ39" s="620"/>
      <c r="CR39" s="621">
        <v>385349</v>
      </c>
      <c r="CS39" s="634"/>
      <c r="CT39" s="634"/>
      <c r="CU39" s="634"/>
      <c r="CV39" s="634"/>
      <c r="CW39" s="634"/>
      <c r="CX39" s="634"/>
      <c r="CY39" s="635"/>
      <c r="CZ39" s="624">
        <v>4.4000000000000004</v>
      </c>
      <c r="DA39" s="636"/>
      <c r="DB39" s="636"/>
      <c r="DC39" s="637"/>
      <c r="DD39" s="627">
        <v>384582</v>
      </c>
      <c r="DE39" s="634"/>
      <c r="DF39" s="634"/>
      <c r="DG39" s="634"/>
      <c r="DH39" s="634"/>
      <c r="DI39" s="634"/>
      <c r="DJ39" s="634"/>
      <c r="DK39" s="635"/>
      <c r="DL39" s="627" t="s">
        <v>248</v>
      </c>
      <c r="DM39" s="634"/>
      <c r="DN39" s="634"/>
      <c r="DO39" s="634"/>
      <c r="DP39" s="634"/>
      <c r="DQ39" s="634"/>
      <c r="DR39" s="634"/>
      <c r="DS39" s="634"/>
      <c r="DT39" s="634"/>
      <c r="DU39" s="634"/>
      <c r="DV39" s="635"/>
      <c r="DW39" s="624" t="s">
        <v>248</v>
      </c>
      <c r="DX39" s="636"/>
      <c r="DY39" s="636"/>
      <c r="DZ39" s="636"/>
      <c r="EA39" s="636"/>
      <c r="EB39" s="636"/>
      <c r="EC39" s="648"/>
    </row>
    <row r="40" spans="2:133" ht="11.25" customHeight="1" x14ac:dyDescent="0.15">
      <c r="B40" s="618" t="s">
        <v>348</v>
      </c>
      <c r="C40" s="619"/>
      <c r="D40" s="619"/>
      <c r="E40" s="619"/>
      <c r="F40" s="619"/>
      <c r="G40" s="619"/>
      <c r="H40" s="619"/>
      <c r="I40" s="619"/>
      <c r="J40" s="619"/>
      <c r="K40" s="619"/>
      <c r="L40" s="619"/>
      <c r="M40" s="619"/>
      <c r="N40" s="619"/>
      <c r="O40" s="619"/>
      <c r="P40" s="619"/>
      <c r="Q40" s="620"/>
      <c r="R40" s="621">
        <v>65087</v>
      </c>
      <c r="S40" s="622"/>
      <c r="T40" s="622"/>
      <c r="U40" s="622"/>
      <c r="V40" s="622"/>
      <c r="W40" s="622"/>
      <c r="X40" s="622"/>
      <c r="Y40" s="623"/>
      <c r="Z40" s="659">
        <v>0.7</v>
      </c>
      <c r="AA40" s="659"/>
      <c r="AB40" s="659"/>
      <c r="AC40" s="659"/>
      <c r="AD40" s="660" t="s">
        <v>132</v>
      </c>
      <c r="AE40" s="660"/>
      <c r="AF40" s="660"/>
      <c r="AG40" s="660"/>
      <c r="AH40" s="660"/>
      <c r="AI40" s="660"/>
      <c r="AJ40" s="660"/>
      <c r="AK40" s="660"/>
      <c r="AL40" s="624" t="s">
        <v>132</v>
      </c>
      <c r="AM40" s="625"/>
      <c r="AN40" s="625"/>
      <c r="AO40" s="661"/>
      <c r="AQ40" s="654" t="s">
        <v>349</v>
      </c>
      <c r="AR40" s="655"/>
      <c r="AS40" s="655"/>
      <c r="AT40" s="655"/>
      <c r="AU40" s="655"/>
      <c r="AV40" s="655"/>
      <c r="AW40" s="655"/>
      <c r="AX40" s="655"/>
      <c r="AY40" s="656"/>
      <c r="AZ40" s="621">
        <v>620</v>
      </c>
      <c r="BA40" s="622"/>
      <c r="BB40" s="622"/>
      <c r="BC40" s="622"/>
      <c r="BD40" s="634"/>
      <c r="BE40" s="634"/>
      <c r="BF40" s="657"/>
      <c r="BG40" s="662" t="s">
        <v>350</v>
      </c>
      <c r="BH40" s="663"/>
      <c r="BI40" s="663"/>
      <c r="BJ40" s="663"/>
      <c r="BK40" s="663"/>
      <c r="BL40" s="223"/>
      <c r="BM40" s="619" t="s">
        <v>351</v>
      </c>
      <c r="BN40" s="619"/>
      <c r="BO40" s="619"/>
      <c r="BP40" s="619"/>
      <c r="BQ40" s="619"/>
      <c r="BR40" s="619"/>
      <c r="BS40" s="619"/>
      <c r="BT40" s="619"/>
      <c r="BU40" s="620"/>
      <c r="BV40" s="621">
        <v>137</v>
      </c>
      <c r="BW40" s="622"/>
      <c r="BX40" s="622"/>
      <c r="BY40" s="622"/>
      <c r="BZ40" s="622"/>
      <c r="CA40" s="622"/>
      <c r="CB40" s="658"/>
      <c r="CD40" s="618" t="s">
        <v>352</v>
      </c>
      <c r="CE40" s="619"/>
      <c r="CF40" s="619"/>
      <c r="CG40" s="619"/>
      <c r="CH40" s="619"/>
      <c r="CI40" s="619"/>
      <c r="CJ40" s="619"/>
      <c r="CK40" s="619"/>
      <c r="CL40" s="619"/>
      <c r="CM40" s="619"/>
      <c r="CN40" s="619"/>
      <c r="CO40" s="619"/>
      <c r="CP40" s="619"/>
      <c r="CQ40" s="620"/>
      <c r="CR40" s="621">
        <v>7050</v>
      </c>
      <c r="CS40" s="622"/>
      <c r="CT40" s="622"/>
      <c r="CU40" s="622"/>
      <c r="CV40" s="622"/>
      <c r="CW40" s="622"/>
      <c r="CX40" s="622"/>
      <c r="CY40" s="623"/>
      <c r="CZ40" s="624">
        <v>0.1</v>
      </c>
      <c r="DA40" s="636"/>
      <c r="DB40" s="636"/>
      <c r="DC40" s="637"/>
      <c r="DD40" s="627">
        <v>3741</v>
      </c>
      <c r="DE40" s="622"/>
      <c r="DF40" s="622"/>
      <c r="DG40" s="622"/>
      <c r="DH40" s="622"/>
      <c r="DI40" s="622"/>
      <c r="DJ40" s="622"/>
      <c r="DK40" s="623"/>
      <c r="DL40" s="627">
        <v>3741</v>
      </c>
      <c r="DM40" s="622"/>
      <c r="DN40" s="622"/>
      <c r="DO40" s="622"/>
      <c r="DP40" s="622"/>
      <c r="DQ40" s="622"/>
      <c r="DR40" s="622"/>
      <c r="DS40" s="622"/>
      <c r="DT40" s="622"/>
      <c r="DU40" s="622"/>
      <c r="DV40" s="623"/>
      <c r="DW40" s="624">
        <v>0.1</v>
      </c>
      <c r="DX40" s="636"/>
      <c r="DY40" s="636"/>
      <c r="DZ40" s="636"/>
      <c r="EA40" s="636"/>
      <c r="EB40" s="636"/>
      <c r="EC40" s="648"/>
    </row>
    <row r="41" spans="2:133" ht="11.25" customHeight="1" x14ac:dyDescent="0.15">
      <c r="B41" s="602" t="s">
        <v>353</v>
      </c>
      <c r="C41" s="603"/>
      <c r="D41" s="603"/>
      <c r="E41" s="603"/>
      <c r="F41" s="603"/>
      <c r="G41" s="603"/>
      <c r="H41" s="603"/>
      <c r="I41" s="603"/>
      <c r="J41" s="603"/>
      <c r="K41" s="603"/>
      <c r="L41" s="603"/>
      <c r="M41" s="603"/>
      <c r="N41" s="603"/>
      <c r="O41" s="603"/>
      <c r="P41" s="603"/>
      <c r="Q41" s="604"/>
      <c r="R41" s="605">
        <v>9105482</v>
      </c>
      <c r="S41" s="646"/>
      <c r="T41" s="646"/>
      <c r="U41" s="646"/>
      <c r="V41" s="646"/>
      <c r="W41" s="646"/>
      <c r="X41" s="646"/>
      <c r="Y41" s="649"/>
      <c r="Z41" s="650">
        <v>100</v>
      </c>
      <c r="AA41" s="650"/>
      <c r="AB41" s="650"/>
      <c r="AC41" s="650"/>
      <c r="AD41" s="651">
        <v>4721454</v>
      </c>
      <c r="AE41" s="651"/>
      <c r="AF41" s="651"/>
      <c r="AG41" s="651"/>
      <c r="AH41" s="651"/>
      <c r="AI41" s="651"/>
      <c r="AJ41" s="651"/>
      <c r="AK41" s="651"/>
      <c r="AL41" s="608">
        <v>100</v>
      </c>
      <c r="AM41" s="652"/>
      <c r="AN41" s="652"/>
      <c r="AO41" s="653"/>
      <c r="AQ41" s="654" t="s">
        <v>354</v>
      </c>
      <c r="AR41" s="655"/>
      <c r="AS41" s="655"/>
      <c r="AT41" s="655"/>
      <c r="AU41" s="655"/>
      <c r="AV41" s="655"/>
      <c r="AW41" s="655"/>
      <c r="AX41" s="655"/>
      <c r="AY41" s="656"/>
      <c r="AZ41" s="621">
        <v>119013</v>
      </c>
      <c r="BA41" s="622"/>
      <c r="BB41" s="622"/>
      <c r="BC41" s="622"/>
      <c r="BD41" s="634"/>
      <c r="BE41" s="634"/>
      <c r="BF41" s="657"/>
      <c r="BG41" s="662"/>
      <c r="BH41" s="663"/>
      <c r="BI41" s="663"/>
      <c r="BJ41" s="663"/>
      <c r="BK41" s="663"/>
      <c r="BL41" s="223"/>
      <c r="BM41" s="619" t="s">
        <v>355</v>
      </c>
      <c r="BN41" s="619"/>
      <c r="BO41" s="619"/>
      <c r="BP41" s="619"/>
      <c r="BQ41" s="619"/>
      <c r="BR41" s="619"/>
      <c r="BS41" s="619"/>
      <c r="BT41" s="619"/>
      <c r="BU41" s="620"/>
      <c r="BV41" s="621" t="s">
        <v>132</v>
      </c>
      <c r="BW41" s="622"/>
      <c r="BX41" s="622"/>
      <c r="BY41" s="622"/>
      <c r="BZ41" s="622"/>
      <c r="CA41" s="622"/>
      <c r="CB41" s="658"/>
      <c r="CD41" s="618" t="s">
        <v>356</v>
      </c>
      <c r="CE41" s="619"/>
      <c r="CF41" s="619"/>
      <c r="CG41" s="619"/>
      <c r="CH41" s="619"/>
      <c r="CI41" s="619"/>
      <c r="CJ41" s="619"/>
      <c r="CK41" s="619"/>
      <c r="CL41" s="619"/>
      <c r="CM41" s="619"/>
      <c r="CN41" s="619"/>
      <c r="CO41" s="619"/>
      <c r="CP41" s="619"/>
      <c r="CQ41" s="620"/>
      <c r="CR41" s="621" t="s">
        <v>248</v>
      </c>
      <c r="CS41" s="634"/>
      <c r="CT41" s="634"/>
      <c r="CU41" s="634"/>
      <c r="CV41" s="634"/>
      <c r="CW41" s="634"/>
      <c r="CX41" s="634"/>
      <c r="CY41" s="635"/>
      <c r="CZ41" s="624" t="s">
        <v>132</v>
      </c>
      <c r="DA41" s="636"/>
      <c r="DB41" s="636"/>
      <c r="DC41" s="637"/>
      <c r="DD41" s="627" t="s">
        <v>132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357</v>
      </c>
      <c r="AR42" s="667"/>
      <c r="AS42" s="667"/>
      <c r="AT42" s="667"/>
      <c r="AU42" s="667"/>
      <c r="AV42" s="667"/>
      <c r="AW42" s="667"/>
      <c r="AX42" s="667"/>
      <c r="AY42" s="668"/>
      <c r="AZ42" s="605">
        <v>305429</v>
      </c>
      <c r="BA42" s="646"/>
      <c r="BB42" s="646"/>
      <c r="BC42" s="646"/>
      <c r="BD42" s="606"/>
      <c r="BE42" s="606"/>
      <c r="BF42" s="669"/>
      <c r="BG42" s="664"/>
      <c r="BH42" s="665"/>
      <c r="BI42" s="665"/>
      <c r="BJ42" s="665"/>
      <c r="BK42" s="665"/>
      <c r="BL42" s="224"/>
      <c r="BM42" s="603" t="s">
        <v>358</v>
      </c>
      <c r="BN42" s="603"/>
      <c r="BO42" s="603"/>
      <c r="BP42" s="603"/>
      <c r="BQ42" s="603"/>
      <c r="BR42" s="603"/>
      <c r="BS42" s="603"/>
      <c r="BT42" s="603"/>
      <c r="BU42" s="604"/>
      <c r="BV42" s="605">
        <v>238</v>
      </c>
      <c r="BW42" s="646"/>
      <c r="BX42" s="646"/>
      <c r="BY42" s="646"/>
      <c r="BZ42" s="646"/>
      <c r="CA42" s="646"/>
      <c r="CB42" s="647"/>
      <c r="CD42" s="618" t="s">
        <v>359</v>
      </c>
      <c r="CE42" s="619"/>
      <c r="CF42" s="619"/>
      <c r="CG42" s="619"/>
      <c r="CH42" s="619"/>
      <c r="CI42" s="619"/>
      <c r="CJ42" s="619"/>
      <c r="CK42" s="619"/>
      <c r="CL42" s="619"/>
      <c r="CM42" s="619"/>
      <c r="CN42" s="619"/>
      <c r="CO42" s="619"/>
      <c r="CP42" s="619"/>
      <c r="CQ42" s="620"/>
      <c r="CR42" s="621">
        <v>2528127</v>
      </c>
      <c r="CS42" s="634"/>
      <c r="CT42" s="634"/>
      <c r="CU42" s="634"/>
      <c r="CV42" s="634"/>
      <c r="CW42" s="634"/>
      <c r="CX42" s="634"/>
      <c r="CY42" s="635"/>
      <c r="CZ42" s="624">
        <v>28.6</v>
      </c>
      <c r="DA42" s="636"/>
      <c r="DB42" s="636"/>
      <c r="DC42" s="637"/>
      <c r="DD42" s="627">
        <v>555464</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360</v>
      </c>
      <c r="CD43" s="618" t="s">
        <v>361</v>
      </c>
      <c r="CE43" s="619"/>
      <c r="CF43" s="619"/>
      <c r="CG43" s="619"/>
      <c r="CH43" s="619"/>
      <c r="CI43" s="619"/>
      <c r="CJ43" s="619"/>
      <c r="CK43" s="619"/>
      <c r="CL43" s="619"/>
      <c r="CM43" s="619"/>
      <c r="CN43" s="619"/>
      <c r="CO43" s="619"/>
      <c r="CP43" s="619"/>
      <c r="CQ43" s="620"/>
      <c r="CR43" s="621">
        <v>85160</v>
      </c>
      <c r="CS43" s="634"/>
      <c r="CT43" s="634"/>
      <c r="CU43" s="634"/>
      <c r="CV43" s="634"/>
      <c r="CW43" s="634"/>
      <c r="CX43" s="634"/>
      <c r="CY43" s="635"/>
      <c r="CZ43" s="624">
        <v>1</v>
      </c>
      <c r="DA43" s="636"/>
      <c r="DB43" s="636"/>
      <c r="DC43" s="637"/>
      <c r="DD43" s="627">
        <v>85160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362</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310</v>
      </c>
      <c r="CE44" s="641"/>
      <c r="CF44" s="618" t="s">
        <v>363</v>
      </c>
      <c r="CG44" s="619"/>
      <c r="CH44" s="619"/>
      <c r="CI44" s="619"/>
      <c r="CJ44" s="619"/>
      <c r="CK44" s="619"/>
      <c r="CL44" s="619"/>
      <c r="CM44" s="619"/>
      <c r="CN44" s="619"/>
      <c r="CO44" s="619"/>
      <c r="CP44" s="619"/>
      <c r="CQ44" s="620"/>
      <c r="CR44" s="621">
        <v>1919819</v>
      </c>
      <c r="CS44" s="622"/>
      <c r="CT44" s="622"/>
      <c r="CU44" s="622"/>
      <c r="CV44" s="622"/>
      <c r="CW44" s="622"/>
      <c r="CX44" s="622"/>
      <c r="CY44" s="623"/>
      <c r="CZ44" s="624">
        <v>21.7</v>
      </c>
      <c r="DA44" s="625"/>
      <c r="DB44" s="625"/>
      <c r="DC44" s="626"/>
      <c r="DD44" s="627">
        <v>401130</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364</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365</v>
      </c>
      <c r="CG45" s="619"/>
      <c r="CH45" s="619"/>
      <c r="CI45" s="619"/>
      <c r="CJ45" s="619"/>
      <c r="CK45" s="619"/>
      <c r="CL45" s="619"/>
      <c r="CM45" s="619"/>
      <c r="CN45" s="619"/>
      <c r="CO45" s="619"/>
      <c r="CP45" s="619"/>
      <c r="CQ45" s="620"/>
      <c r="CR45" s="621">
        <v>970263</v>
      </c>
      <c r="CS45" s="634"/>
      <c r="CT45" s="634"/>
      <c r="CU45" s="634"/>
      <c r="CV45" s="634"/>
      <c r="CW45" s="634"/>
      <c r="CX45" s="634"/>
      <c r="CY45" s="635"/>
      <c r="CZ45" s="624">
        <v>11</v>
      </c>
      <c r="DA45" s="636"/>
      <c r="DB45" s="636"/>
      <c r="DC45" s="637"/>
      <c r="DD45" s="627">
        <v>71725</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366</v>
      </c>
      <c r="CG46" s="619"/>
      <c r="CH46" s="619"/>
      <c r="CI46" s="619"/>
      <c r="CJ46" s="619"/>
      <c r="CK46" s="619"/>
      <c r="CL46" s="619"/>
      <c r="CM46" s="619"/>
      <c r="CN46" s="619"/>
      <c r="CO46" s="619"/>
      <c r="CP46" s="619"/>
      <c r="CQ46" s="620"/>
      <c r="CR46" s="621">
        <v>872142</v>
      </c>
      <c r="CS46" s="622"/>
      <c r="CT46" s="622"/>
      <c r="CU46" s="622"/>
      <c r="CV46" s="622"/>
      <c r="CW46" s="622"/>
      <c r="CX46" s="622"/>
      <c r="CY46" s="623"/>
      <c r="CZ46" s="624">
        <v>9.9</v>
      </c>
      <c r="DA46" s="625"/>
      <c r="DB46" s="625"/>
      <c r="DC46" s="626"/>
      <c r="DD46" s="627">
        <v>271441</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367</v>
      </c>
      <c r="CG47" s="619"/>
      <c r="CH47" s="619"/>
      <c r="CI47" s="619"/>
      <c r="CJ47" s="619"/>
      <c r="CK47" s="619"/>
      <c r="CL47" s="619"/>
      <c r="CM47" s="619"/>
      <c r="CN47" s="619"/>
      <c r="CO47" s="619"/>
      <c r="CP47" s="619"/>
      <c r="CQ47" s="620"/>
      <c r="CR47" s="621">
        <v>608308</v>
      </c>
      <c r="CS47" s="634"/>
      <c r="CT47" s="634"/>
      <c r="CU47" s="634"/>
      <c r="CV47" s="634"/>
      <c r="CW47" s="634"/>
      <c r="CX47" s="634"/>
      <c r="CY47" s="635"/>
      <c r="CZ47" s="624">
        <v>6.9</v>
      </c>
      <c r="DA47" s="636"/>
      <c r="DB47" s="636"/>
      <c r="DC47" s="637"/>
      <c r="DD47" s="627">
        <v>154334</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368</v>
      </c>
      <c r="CG48" s="619"/>
      <c r="CH48" s="619"/>
      <c r="CI48" s="619"/>
      <c r="CJ48" s="619"/>
      <c r="CK48" s="619"/>
      <c r="CL48" s="619"/>
      <c r="CM48" s="619"/>
      <c r="CN48" s="619"/>
      <c r="CO48" s="619"/>
      <c r="CP48" s="619"/>
      <c r="CQ48" s="620"/>
      <c r="CR48" s="621" t="s">
        <v>248</v>
      </c>
      <c r="CS48" s="622"/>
      <c r="CT48" s="622"/>
      <c r="CU48" s="622"/>
      <c r="CV48" s="622"/>
      <c r="CW48" s="622"/>
      <c r="CX48" s="622"/>
      <c r="CY48" s="623"/>
      <c r="CZ48" s="624" t="s">
        <v>248</v>
      </c>
      <c r="DA48" s="625"/>
      <c r="DB48" s="625"/>
      <c r="DC48" s="626"/>
      <c r="DD48" s="627" t="s">
        <v>248</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369</v>
      </c>
      <c r="CE49" s="603"/>
      <c r="CF49" s="603"/>
      <c r="CG49" s="603"/>
      <c r="CH49" s="603"/>
      <c r="CI49" s="603"/>
      <c r="CJ49" s="603"/>
      <c r="CK49" s="603"/>
      <c r="CL49" s="603"/>
      <c r="CM49" s="603"/>
      <c r="CN49" s="603"/>
      <c r="CO49" s="603"/>
      <c r="CP49" s="603"/>
      <c r="CQ49" s="604"/>
      <c r="CR49" s="605">
        <v>8827415</v>
      </c>
      <c r="CS49" s="606"/>
      <c r="CT49" s="606"/>
      <c r="CU49" s="606"/>
      <c r="CV49" s="606"/>
      <c r="CW49" s="606"/>
      <c r="CX49" s="606"/>
      <c r="CY49" s="607"/>
      <c r="CZ49" s="608">
        <v>100</v>
      </c>
      <c r="DA49" s="609"/>
      <c r="DB49" s="609"/>
      <c r="DC49" s="610"/>
      <c r="DD49" s="611">
        <v>5530853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ifTij9vEwqTbsRMwxWf/7iXGWRccnwj1v1NKZncc97mbCYpRamA1uQx3wrxx8tIGM7U3AfQ+ftTTVtT2HBNog==" saltValue="finuQMT/5XRpfLKNJNQJP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abSelected="1" topLeftCell="A58" zoomScale="70" zoomScaleNormal="25" zoomScaleSheetLayoutView="70" workbookViewId="0">
      <selection activeCell="AK69" sqref="AK69:AO69"/>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370</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371</v>
      </c>
      <c r="DK2" s="1092"/>
      <c r="DL2" s="1092"/>
      <c r="DM2" s="1092"/>
      <c r="DN2" s="1092"/>
      <c r="DO2" s="1093"/>
      <c r="DP2" s="228"/>
      <c r="DQ2" s="1091" t="s">
        <v>372</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373</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374</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375</v>
      </c>
      <c r="B5" s="996"/>
      <c r="C5" s="996"/>
      <c r="D5" s="996"/>
      <c r="E5" s="996"/>
      <c r="F5" s="996"/>
      <c r="G5" s="996"/>
      <c r="H5" s="996"/>
      <c r="I5" s="996"/>
      <c r="J5" s="996"/>
      <c r="K5" s="996"/>
      <c r="L5" s="996"/>
      <c r="M5" s="996"/>
      <c r="N5" s="996"/>
      <c r="O5" s="996"/>
      <c r="P5" s="997"/>
      <c r="Q5" s="1001" t="s">
        <v>376</v>
      </c>
      <c r="R5" s="1002"/>
      <c r="S5" s="1002"/>
      <c r="T5" s="1002"/>
      <c r="U5" s="1003"/>
      <c r="V5" s="1001" t="s">
        <v>377</v>
      </c>
      <c r="W5" s="1002"/>
      <c r="X5" s="1002"/>
      <c r="Y5" s="1002"/>
      <c r="Z5" s="1003"/>
      <c r="AA5" s="1001" t="s">
        <v>378</v>
      </c>
      <c r="AB5" s="1002"/>
      <c r="AC5" s="1002"/>
      <c r="AD5" s="1002"/>
      <c r="AE5" s="1002"/>
      <c r="AF5" s="1094" t="s">
        <v>379</v>
      </c>
      <c r="AG5" s="1002"/>
      <c r="AH5" s="1002"/>
      <c r="AI5" s="1002"/>
      <c r="AJ5" s="1015"/>
      <c r="AK5" s="1002" t="s">
        <v>380</v>
      </c>
      <c r="AL5" s="1002"/>
      <c r="AM5" s="1002"/>
      <c r="AN5" s="1002"/>
      <c r="AO5" s="1003"/>
      <c r="AP5" s="1001" t="s">
        <v>381</v>
      </c>
      <c r="AQ5" s="1002"/>
      <c r="AR5" s="1002"/>
      <c r="AS5" s="1002"/>
      <c r="AT5" s="1003"/>
      <c r="AU5" s="1001" t="s">
        <v>382</v>
      </c>
      <c r="AV5" s="1002"/>
      <c r="AW5" s="1002"/>
      <c r="AX5" s="1002"/>
      <c r="AY5" s="1015"/>
      <c r="AZ5" s="232"/>
      <c r="BA5" s="232"/>
      <c r="BB5" s="232"/>
      <c r="BC5" s="232"/>
      <c r="BD5" s="232"/>
      <c r="BE5" s="233"/>
      <c r="BF5" s="233"/>
      <c r="BG5" s="233"/>
      <c r="BH5" s="233"/>
      <c r="BI5" s="233"/>
      <c r="BJ5" s="233"/>
      <c r="BK5" s="233"/>
      <c r="BL5" s="233"/>
      <c r="BM5" s="233"/>
      <c r="BN5" s="233"/>
      <c r="BO5" s="233"/>
      <c r="BP5" s="233"/>
      <c r="BQ5" s="995" t="s">
        <v>383</v>
      </c>
      <c r="BR5" s="996"/>
      <c r="BS5" s="996"/>
      <c r="BT5" s="996"/>
      <c r="BU5" s="996"/>
      <c r="BV5" s="996"/>
      <c r="BW5" s="996"/>
      <c r="BX5" s="996"/>
      <c r="BY5" s="996"/>
      <c r="BZ5" s="996"/>
      <c r="CA5" s="996"/>
      <c r="CB5" s="996"/>
      <c r="CC5" s="996"/>
      <c r="CD5" s="996"/>
      <c r="CE5" s="996"/>
      <c r="CF5" s="996"/>
      <c r="CG5" s="997"/>
      <c r="CH5" s="1001" t="s">
        <v>384</v>
      </c>
      <c r="CI5" s="1002"/>
      <c r="CJ5" s="1002"/>
      <c r="CK5" s="1002"/>
      <c r="CL5" s="1003"/>
      <c r="CM5" s="1001" t="s">
        <v>385</v>
      </c>
      <c r="CN5" s="1002"/>
      <c r="CO5" s="1002"/>
      <c r="CP5" s="1002"/>
      <c r="CQ5" s="1003"/>
      <c r="CR5" s="1001" t="s">
        <v>386</v>
      </c>
      <c r="CS5" s="1002"/>
      <c r="CT5" s="1002"/>
      <c r="CU5" s="1002"/>
      <c r="CV5" s="1003"/>
      <c r="CW5" s="1001" t="s">
        <v>387</v>
      </c>
      <c r="CX5" s="1002"/>
      <c r="CY5" s="1002"/>
      <c r="CZ5" s="1002"/>
      <c r="DA5" s="1003"/>
      <c r="DB5" s="1001" t="s">
        <v>388</v>
      </c>
      <c r="DC5" s="1002"/>
      <c r="DD5" s="1002"/>
      <c r="DE5" s="1002"/>
      <c r="DF5" s="1003"/>
      <c r="DG5" s="1084" t="s">
        <v>389</v>
      </c>
      <c r="DH5" s="1085"/>
      <c r="DI5" s="1085"/>
      <c r="DJ5" s="1085"/>
      <c r="DK5" s="1086"/>
      <c r="DL5" s="1084" t="s">
        <v>390</v>
      </c>
      <c r="DM5" s="1085"/>
      <c r="DN5" s="1085"/>
      <c r="DO5" s="1085"/>
      <c r="DP5" s="1086"/>
      <c r="DQ5" s="1001" t="s">
        <v>391</v>
      </c>
      <c r="DR5" s="1002"/>
      <c r="DS5" s="1002"/>
      <c r="DT5" s="1002"/>
      <c r="DU5" s="1003"/>
      <c r="DV5" s="1001" t="s">
        <v>382</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392</v>
      </c>
      <c r="C7" s="1048"/>
      <c r="D7" s="1048"/>
      <c r="E7" s="1048"/>
      <c r="F7" s="1048"/>
      <c r="G7" s="1048"/>
      <c r="H7" s="1048"/>
      <c r="I7" s="1048"/>
      <c r="J7" s="1048"/>
      <c r="K7" s="1048"/>
      <c r="L7" s="1048"/>
      <c r="M7" s="1048"/>
      <c r="N7" s="1048"/>
      <c r="O7" s="1048"/>
      <c r="P7" s="1049"/>
      <c r="Q7" s="1102">
        <v>9105</v>
      </c>
      <c r="R7" s="1103"/>
      <c r="S7" s="1103"/>
      <c r="T7" s="1103"/>
      <c r="U7" s="1103"/>
      <c r="V7" s="1103">
        <v>8827</v>
      </c>
      <c r="W7" s="1103"/>
      <c r="X7" s="1103"/>
      <c r="Y7" s="1103"/>
      <c r="Z7" s="1103"/>
      <c r="AA7" s="1103">
        <v>278</v>
      </c>
      <c r="AB7" s="1103"/>
      <c r="AC7" s="1103"/>
      <c r="AD7" s="1103"/>
      <c r="AE7" s="1104"/>
      <c r="AF7" s="1105">
        <v>11</v>
      </c>
      <c r="AG7" s="1106"/>
      <c r="AH7" s="1106"/>
      <c r="AI7" s="1106"/>
      <c r="AJ7" s="1107"/>
      <c r="AK7" s="1108" t="s">
        <v>587</v>
      </c>
      <c r="AL7" s="1109"/>
      <c r="AM7" s="1109"/>
      <c r="AN7" s="1109"/>
      <c r="AO7" s="1109"/>
      <c r="AP7" s="1109">
        <v>6223</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393</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394</v>
      </c>
      <c r="B23" s="937" t="s">
        <v>395</v>
      </c>
      <c r="C23" s="938"/>
      <c r="D23" s="938"/>
      <c r="E23" s="938"/>
      <c r="F23" s="938"/>
      <c r="G23" s="938"/>
      <c r="H23" s="938"/>
      <c r="I23" s="938"/>
      <c r="J23" s="938"/>
      <c r="K23" s="938"/>
      <c r="L23" s="938"/>
      <c r="M23" s="938"/>
      <c r="N23" s="938"/>
      <c r="O23" s="938"/>
      <c r="P23" s="948"/>
      <c r="Q23" s="1067">
        <v>9105</v>
      </c>
      <c r="R23" s="1061"/>
      <c r="S23" s="1061"/>
      <c r="T23" s="1061"/>
      <c r="U23" s="1061"/>
      <c r="V23" s="1061">
        <v>8827</v>
      </c>
      <c r="W23" s="1061"/>
      <c r="X23" s="1061"/>
      <c r="Y23" s="1061"/>
      <c r="Z23" s="1061"/>
      <c r="AA23" s="1061">
        <v>278</v>
      </c>
      <c r="AB23" s="1061"/>
      <c r="AC23" s="1061"/>
      <c r="AD23" s="1061"/>
      <c r="AE23" s="1068"/>
      <c r="AF23" s="1069">
        <v>11</v>
      </c>
      <c r="AG23" s="1061"/>
      <c r="AH23" s="1061"/>
      <c r="AI23" s="1061"/>
      <c r="AJ23" s="1070"/>
      <c r="AK23" s="1071"/>
      <c r="AL23" s="1072"/>
      <c r="AM23" s="1072"/>
      <c r="AN23" s="1072"/>
      <c r="AO23" s="1072"/>
      <c r="AP23" s="1061">
        <v>6223</v>
      </c>
      <c r="AQ23" s="1061"/>
      <c r="AR23" s="1061"/>
      <c r="AS23" s="1061"/>
      <c r="AT23" s="1061"/>
      <c r="AU23" s="1062"/>
      <c r="AV23" s="1062"/>
      <c r="AW23" s="1062"/>
      <c r="AX23" s="1062"/>
      <c r="AY23" s="1063"/>
      <c r="AZ23" s="1064" t="s">
        <v>396</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398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375</v>
      </c>
      <c r="B26" s="996"/>
      <c r="C26" s="996"/>
      <c r="D26" s="996"/>
      <c r="E26" s="996"/>
      <c r="F26" s="996"/>
      <c r="G26" s="996"/>
      <c r="H26" s="996"/>
      <c r="I26" s="996"/>
      <c r="J26" s="996"/>
      <c r="K26" s="996"/>
      <c r="L26" s="996"/>
      <c r="M26" s="996"/>
      <c r="N26" s="996"/>
      <c r="O26" s="996"/>
      <c r="P26" s="997"/>
      <c r="Q26" s="1001" t="s">
        <v>399</v>
      </c>
      <c r="R26" s="1002"/>
      <c r="S26" s="1002"/>
      <c r="T26" s="1002"/>
      <c r="U26" s="1003"/>
      <c r="V26" s="1001" t="s">
        <v>400</v>
      </c>
      <c r="W26" s="1002"/>
      <c r="X26" s="1002"/>
      <c r="Y26" s="1002"/>
      <c r="Z26" s="1003"/>
      <c r="AA26" s="1001" t="s">
        <v>401</v>
      </c>
      <c r="AB26" s="1002"/>
      <c r="AC26" s="1002"/>
      <c r="AD26" s="1002"/>
      <c r="AE26" s="1002"/>
      <c r="AF26" s="1055" t="s">
        <v>402</v>
      </c>
      <c r="AG26" s="1008"/>
      <c r="AH26" s="1008"/>
      <c r="AI26" s="1008"/>
      <c r="AJ26" s="1056"/>
      <c r="AK26" s="1002" t="s">
        <v>403</v>
      </c>
      <c r="AL26" s="1002"/>
      <c r="AM26" s="1002"/>
      <c r="AN26" s="1002"/>
      <c r="AO26" s="1003"/>
      <c r="AP26" s="1001" t="s">
        <v>404</v>
      </c>
      <c r="AQ26" s="1002"/>
      <c r="AR26" s="1002"/>
      <c r="AS26" s="1002"/>
      <c r="AT26" s="1003"/>
      <c r="AU26" s="1001" t="s">
        <v>405</v>
      </c>
      <c r="AV26" s="1002"/>
      <c r="AW26" s="1002"/>
      <c r="AX26" s="1002"/>
      <c r="AY26" s="1003"/>
      <c r="AZ26" s="1001" t="s">
        <v>406</v>
      </c>
      <c r="BA26" s="1002"/>
      <c r="BB26" s="1002"/>
      <c r="BC26" s="1002"/>
      <c r="BD26" s="1003"/>
      <c r="BE26" s="1001" t="s">
        <v>382</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407</v>
      </c>
      <c r="C28" s="1048"/>
      <c r="D28" s="1048"/>
      <c r="E28" s="1048"/>
      <c r="F28" s="1048"/>
      <c r="G28" s="1048"/>
      <c r="H28" s="1048"/>
      <c r="I28" s="1048"/>
      <c r="J28" s="1048"/>
      <c r="K28" s="1048"/>
      <c r="L28" s="1048"/>
      <c r="M28" s="1048"/>
      <c r="N28" s="1048"/>
      <c r="O28" s="1048"/>
      <c r="P28" s="1049"/>
      <c r="Q28" s="1050">
        <v>1553</v>
      </c>
      <c r="R28" s="1051"/>
      <c r="S28" s="1051"/>
      <c r="T28" s="1051"/>
      <c r="U28" s="1051"/>
      <c r="V28" s="1051">
        <v>1498</v>
      </c>
      <c r="W28" s="1051"/>
      <c r="X28" s="1051"/>
      <c r="Y28" s="1051"/>
      <c r="Z28" s="1051"/>
      <c r="AA28" s="1051">
        <v>54</v>
      </c>
      <c r="AB28" s="1051"/>
      <c r="AC28" s="1051"/>
      <c r="AD28" s="1051"/>
      <c r="AE28" s="1052"/>
      <c r="AF28" s="1053">
        <v>54</v>
      </c>
      <c r="AG28" s="1051"/>
      <c r="AH28" s="1051"/>
      <c r="AI28" s="1051"/>
      <c r="AJ28" s="1054"/>
      <c r="AK28" s="1042">
        <v>78</v>
      </c>
      <c r="AL28" s="1043"/>
      <c r="AM28" s="1043"/>
      <c r="AN28" s="1043"/>
      <c r="AO28" s="1043"/>
      <c r="AP28" s="1043" t="s">
        <v>587</v>
      </c>
      <c r="AQ28" s="1043"/>
      <c r="AR28" s="1043"/>
      <c r="AS28" s="1043"/>
      <c r="AT28" s="1043"/>
      <c r="AU28" s="1043" t="s">
        <v>517</v>
      </c>
      <c r="AV28" s="1043"/>
      <c r="AW28" s="1043"/>
      <c r="AX28" s="1043"/>
      <c r="AY28" s="1043"/>
      <c r="AZ28" s="1044" t="s">
        <v>517</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408</v>
      </c>
      <c r="C29" s="1031"/>
      <c r="D29" s="1031"/>
      <c r="E29" s="1031"/>
      <c r="F29" s="1031"/>
      <c r="G29" s="1031"/>
      <c r="H29" s="1031"/>
      <c r="I29" s="1031"/>
      <c r="J29" s="1031"/>
      <c r="K29" s="1031"/>
      <c r="L29" s="1031"/>
      <c r="M29" s="1031"/>
      <c r="N29" s="1031"/>
      <c r="O29" s="1031"/>
      <c r="P29" s="1032"/>
      <c r="Q29" s="1038">
        <v>22</v>
      </c>
      <c r="R29" s="1039"/>
      <c r="S29" s="1039"/>
      <c r="T29" s="1039"/>
      <c r="U29" s="1039"/>
      <c r="V29" s="1039">
        <v>22</v>
      </c>
      <c r="W29" s="1039"/>
      <c r="X29" s="1039"/>
      <c r="Y29" s="1039"/>
      <c r="Z29" s="1039"/>
      <c r="AA29" s="1039" t="s">
        <v>587</v>
      </c>
      <c r="AB29" s="1039"/>
      <c r="AC29" s="1039"/>
      <c r="AD29" s="1039"/>
      <c r="AE29" s="1040"/>
      <c r="AF29" s="1035" t="s">
        <v>132</v>
      </c>
      <c r="AG29" s="1036"/>
      <c r="AH29" s="1036"/>
      <c r="AI29" s="1036"/>
      <c r="AJ29" s="1037"/>
      <c r="AK29" s="980">
        <v>22</v>
      </c>
      <c r="AL29" s="971"/>
      <c r="AM29" s="971"/>
      <c r="AN29" s="971"/>
      <c r="AO29" s="971"/>
      <c r="AP29" s="971" t="s">
        <v>587</v>
      </c>
      <c r="AQ29" s="971"/>
      <c r="AR29" s="971"/>
      <c r="AS29" s="971"/>
      <c r="AT29" s="971"/>
      <c r="AU29" s="971" t="s">
        <v>517</v>
      </c>
      <c r="AV29" s="971"/>
      <c r="AW29" s="971"/>
      <c r="AX29" s="971"/>
      <c r="AY29" s="971"/>
      <c r="AZ29" s="1041" t="s">
        <v>517</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409</v>
      </c>
      <c r="C30" s="1031"/>
      <c r="D30" s="1031"/>
      <c r="E30" s="1031"/>
      <c r="F30" s="1031"/>
      <c r="G30" s="1031"/>
      <c r="H30" s="1031"/>
      <c r="I30" s="1031"/>
      <c r="J30" s="1031"/>
      <c r="K30" s="1031"/>
      <c r="L30" s="1031"/>
      <c r="M30" s="1031"/>
      <c r="N30" s="1031"/>
      <c r="O30" s="1031"/>
      <c r="P30" s="1032"/>
      <c r="Q30" s="1038">
        <v>1053</v>
      </c>
      <c r="R30" s="1039"/>
      <c r="S30" s="1039"/>
      <c r="T30" s="1039"/>
      <c r="U30" s="1039"/>
      <c r="V30" s="1039">
        <v>938</v>
      </c>
      <c r="W30" s="1039"/>
      <c r="X30" s="1039"/>
      <c r="Y30" s="1039"/>
      <c r="Z30" s="1039"/>
      <c r="AA30" s="1039">
        <v>115</v>
      </c>
      <c r="AB30" s="1039"/>
      <c r="AC30" s="1039"/>
      <c r="AD30" s="1039"/>
      <c r="AE30" s="1040"/>
      <c r="AF30" s="1035">
        <v>115</v>
      </c>
      <c r="AG30" s="1036"/>
      <c r="AH30" s="1036"/>
      <c r="AI30" s="1036"/>
      <c r="AJ30" s="1037"/>
      <c r="AK30" s="980">
        <v>119</v>
      </c>
      <c r="AL30" s="971"/>
      <c r="AM30" s="971"/>
      <c r="AN30" s="971"/>
      <c r="AO30" s="971"/>
      <c r="AP30" s="971" t="s">
        <v>517</v>
      </c>
      <c r="AQ30" s="971"/>
      <c r="AR30" s="971"/>
      <c r="AS30" s="971"/>
      <c r="AT30" s="971"/>
      <c r="AU30" s="971" t="s">
        <v>517</v>
      </c>
      <c r="AV30" s="971"/>
      <c r="AW30" s="971"/>
      <c r="AX30" s="971"/>
      <c r="AY30" s="971"/>
      <c r="AZ30" s="1041" t="s">
        <v>517</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410</v>
      </c>
      <c r="C31" s="1031"/>
      <c r="D31" s="1031"/>
      <c r="E31" s="1031"/>
      <c r="F31" s="1031"/>
      <c r="G31" s="1031"/>
      <c r="H31" s="1031"/>
      <c r="I31" s="1031"/>
      <c r="J31" s="1031"/>
      <c r="K31" s="1031"/>
      <c r="L31" s="1031"/>
      <c r="M31" s="1031"/>
      <c r="N31" s="1031"/>
      <c r="O31" s="1031"/>
      <c r="P31" s="1032"/>
      <c r="Q31" s="1038">
        <v>16</v>
      </c>
      <c r="R31" s="1039"/>
      <c r="S31" s="1039"/>
      <c r="T31" s="1039"/>
      <c r="U31" s="1039"/>
      <c r="V31" s="1039">
        <v>16</v>
      </c>
      <c r="W31" s="1039"/>
      <c r="X31" s="1039"/>
      <c r="Y31" s="1039"/>
      <c r="Z31" s="1039"/>
      <c r="AA31" s="1039" t="s">
        <v>598</v>
      </c>
      <c r="AB31" s="1039"/>
      <c r="AC31" s="1039"/>
      <c r="AD31" s="1039"/>
      <c r="AE31" s="1040"/>
      <c r="AF31" s="1035" t="s">
        <v>396</v>
      </c>
      <c r="AG31" s="1036"/>
      <c r="AH31" s="1036"/>
      <c r="AI31" s="1036"/>
      <c r="AJ31" s="1037"/>
      <c r="AK31" s="980">
        <v>11</v>
      </c>
      <c r="AL31" s="971"/>
      <c r="AM31" s="971"/>
      <c r="AN31" s="971"/>
      <c r="AO31" s="971"/>
      <c r="AP31" s="971" t="s">
        <v>517</v>
      </c>
      <c r="AQ31" s="971"/>
      <c r="AR31" s="971"/>
      <c r="AS31" s="971"/>
      <c r="AT31" s="971"/>
      <c r="AU31" s="971" t="s">
        <v>517</v>
      </c>
      <c r="AV31" s="971"/>
      <c r="AW31" s="971"/>
      <c r="AX31" s="971"/>
      <c r="AY31" s="971"/>
      <c r="AZ31" s="1041" t="s">
        <v>517</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411</v>
      </c>
      <c r="C32" s="1031"/>
      <c r="D32" s="1031"/>
      <c r="E32" s="1031"/>
      <c r="F32" s="1031"/>
      <c r="G32" s="1031"/>
      <c r="H32" s="1031"/>
      <c r="I32" s="1031"/>
      <c r="J32" s="1031"/>
      <c r="K32" s="1031"/>
      <c r="L32" s="1031"/>
      <c r="M32" s="1031"/>
      <c r="N32" s="1031"/>
      <c r="O32" s="1031"/>
      <c r="P32" s="1032"/>
      <c r="Q32" s="1038">
        <v>172</v>
      </c>
      <c r="R32" s="1039"/>
      <c r="S32" s="1039"/>
      <c r="T32" s="1039"/>
      <c r="U32" s="1039"/>
      <c r="V32" s="1039">
        <v>172</v>
      </c>
      <c r="W32" s="1039"/>
      <c r="X32" s="1039"/>
      <c r="Y32" s="1039"/>
      <c r="Z32" s="1039"/>
      <c r="AA32" s="1039" t="s">
        <v>598</v>
      </c>
      <c r="AB32" s="1039"/>
      <c r="AC32" s="1039"/>
      <c r="AD32" s="1039"/>
      <c r="AE32" s="1040"/>
      <c r="AF32" s="1035" t="s">
        <v>396</v>
      </c>
      <c r="AG32" s="1036"/>
      <c r="AH32" s="1036"/>
      <c r="AI32" s="1036"/>
      <c r="AJ32" s="1037"/>
      <c r="AK32" s="980">
        <v>39</v>
      </c>
      <c r="AL32" s="971"/>
      <c r="AM32" s="971"/>
      <c r="AN32" s="971"/>
      <c r="AO32" s="971"/>
      <c r="AP32" s="971" t="s">
        <v>517</v>
      </c>
      <c r="AQ32" s="971"/>
      <c r="AR32" s="971"/>
      <c r="AS32" s="971"/>
      <c r="AT32" s="971"/>
      <c r="AU32" s="971" t="s">
        <v>517</v>
      </c>
      <c r="AV32" s="971"/>
      <c r="AW32" s="971"/>
      <c r="AX32" s="971"/>
      <c r="AY32" s="971"/>
      <c r="AZ32" s="1041" t="s">
        <v>517</v>
      </c>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412</v>
      </c>
      <c r="C33" s="1031"/>
      <c r="D33" s="1031"/>
      <c r="E33" s="1031"/>
      <c r="F33" s="1031"/>
      <c r="G33" s="1031"/>
      <c r="H33" s="1031"/>
      <c r="I33" s="1031"/>
      <c r="J33" s="1031"/>
      <c r="K33" s="1031"/>
      <c r="L33" s="1031"/>
      <c r="M33" s="1031"/>
      <c r="N33" s="1031"/>
      <c r="O33" s="1031"/>
      <c r="P33" s="1032"/>
      <c r="Q33" s="1038">
        <v>170</v>
      </c>
      <c r="R33" s="1039"/>
      <c r="S33" s="1039"/>
      <c r="T33" s="1039"/>
      <c r="U33" s="1039"/>
      <c r="V33" s="1039">
        <v>138</v>
      </c>
      <c r="W33" s="1039"/>
      <c r="X33" s="1039"/>
      <c r="Y33" s="1039"/>
      <c r="Z33" s="1039"/>
      <c r="AA33" s="1039">
        <v>32</v>
      </c>
      <c r="AB33" s="1039"/>
      <c r="AC33" s="1039"/>
      <c r="AD33" s="1039"/>
      <c r="AE33" s="1040"/>
      <c r="AF33" s="1035">
        <v>595</v>
      </c>
      <c r="AG33" s="1036"/>
      <c r="AH33" s="1036"/>
      <c r="AI33" s="1036"/>
      <c r="AJ33" s="1037"/>
      <c r="AK33" s="980">
        <v>0</v>
      </c>
      <c r="AL33" s="971"/>
      <c r="AM33" s="971"/>
      <c r="AN33" s="971"/>
      <c r="AO33" s="971"/>
      <c r="AP33" s="971">
        <v>264</v>
      </c>
      <c r="AQ33" s="971"/>
      <c r="AR33" s="971"/>
      <c r="AS33" s="971"/>
      <c r="AT33" s="971"/>
      <c r="AU33" s="971" t="s">
        <v>517</v>
      </c>
      <c r="AV33" s="971"/>
      <c r="AW33" s="971"/>
      <c r="AX33" s="971"/>
      <c r="AY33" s="971"/>
      <c r="AZ33" s="1041" t="s">
        <v>517</v>
      </c>
      <c r="BA33" s="1041"/>
      <c r="BB33" s="1041"/>
      <c r="BC33" s="1041"/>
      <c r="BD33" s="1041"/>
      <c r="BE33" s="972" t="s">
        <v>413</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414</v>
      </c>
      <c r="C34" s="1031"/>
      <c r="D34" s="1031"/>
      <c r="E34" s="1031"/>
      <c r="F34" s="1031"/>
      <c r="G34" s="1031"/>
      <c r="H34" s="1031"/>
      <c r="I34" s="1031"/>
      <c r="J34" s="1031"/>
      <c r="K34" s="1031"/>
      <c r="L34" s="1031"/>
      <c r="M34" s="1031"/>
      <c r="N34" s="1031"/>
      <c r="O34" s="1031"/>
      <c r="P34" s="1032"/>
      <c r="Q34" s="1038">
        <v>271</v>
      </c>
      <c r="R34" s="1039"/>
      <c r="S34" s="1039"/>
      <c r="T34" s="1039"/>
      <c r="U34" s="1039"/>
      <c r="V34" s="1039">
        <v>258</v>
      </c>
      <c r="W34" s="1039"/>
      <c r="X34" s="1039"/>
      <c r="Y34" s="1039"/>
      <c r="Z34" s="1039"/>
      <c r="AA34" s="1039">
        <v>13</v>
      </c>
      <c r="AB34" s="1039"/>
      <c r="AC34" s="1039"/>
      <c r="AD34" s="1039"/>
      <c r="AE34" s="1040"/>
      <c r="AF34" s="1035">
        <v>13</v>
      </c>
      <c r="AG34" s="1036"/>
      <c r="AH34" s="1036"/>
      <c r="AI34" s="1036"/>
      <c r="AJ34" s="1037"/>
      <c r="AK34" s="980">
        <v>57</v>
      </c>
      <c r="AL34" s="971"/>
      <c r="AM34" s="971"/>
      <c r="AN34" s="971"/>
      <c r="AO34" s="971"/>
      <c r="AP34" s="971">
        <v>595</v>
      </c>
      <c r="AQ34" s="971"/>
      <c r="AR34" s="971"/>
      <c r="AS34" s="971"/>
      <c r="AT34" s="971"/>
      <c r="AU34" s="971">
        <v>297</v>
      </c>
      <c r="AV34" s="971"/>
      <c r="AW34" s="971"/>
      <c r="AX34" s="971"/>
      <c r="AY34" s="971"/>
      <c r="AZ34" s="1041" t="s">
        <v>517</v>
      </c>
      <c r="BA34" s="1041"/>
      <c r="BB34" s="1041"/>
      <c r="BC34" s="1041"/>
      <c r="BD34" s="1041"/>
      <c r="BE34" s="972" t="s">
        <v>415</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416</v>
      </c>
      <c r="C35" s="1031"/>
      <c r="D35" s="1031"/>
      <c r="E35" s="1031"/>
      <c r="F35" s="1031"/>
      <c r="G35" s="1031"/>
      <c r="H35" s="1031"/>
      <c r="I35" s="1031"/>
      <c r="J35" s="1031"/>
      <c r="K35" s="1031"/>
      <c r="L35" s="1031"/>
      <c r="M35" s="1031"/>
      <c r="N35" s="1031"/>
      <c r="O35" s="1031"/>
      <c r="P35" s="1032"/>
      <c r="Q35" s="1038">
        <v>313</v>
      </c>
      <c r="R35" s="1039"/>
      <c r="S35" s="1039"/>
      <c r="T35" s="1039"/>
      <c r="U35" s="1039"/>
      <c r="V35" s="1039">
        <v>296</v>
      </c>
      <c r="W35" s="1039"/>
      <c r="X35" s="1039"/>
      <c r="Y35" s="1039"/>
      <c r="Z35" s="1039"/>
      <c r="AA35" s="1039">
        <v>17</v>
      </c>
      <c r="AB35" s="1039"/>
      <c r="AC35" s="1039"/>
      <c r="AD35" s="1039"/>
      <c r="AE35" s="1040"/>
      <c r="AF35" s="1035">
        <v>17</v>
      </c>
      <c r="AG35" s="1036"/>
      <c r="AH35" s="1036"/>
      <c r="AI35" s="1036"/>
      <c r="AJ35" s="1037"/>
      <c r="AK35" s="980">
        <v>216</v>
      </c>
      <c r="AL35" s="971"/>
      <c r="AM35" s="971"/>
      <c r="AN35" s="971"/>
      <c r="AO35" s="971"/>
      <c r="AP35" s="971">
        <v>1076</v>
      </c>
      <c r="AQ35" s="971"/>
      <c r="AR35" s="971"/>
      <c r="AS35" s="971"/>
      <c r="AT35" s="971"/>
      <c r="AU35" s="971">
        <v>982</v>
      </c>
      <c r="AV35" s="971"/>
      <c r="AW35" s="971"/>
      <c r="AX35" s="971"/>
      <c r="AY35" s="971"/>
      <c r="AZ35" s="1041" t="s">
        <v>517</v>
      </c>
      <c r="BA35" s="1041"/>
      <c r="BB35" s="1041"/>
      <c r="BC35" s="1041"/>
      <c r="BD35" s="1041"/>
      <c r="BE35" s="972" t="s">
        <v>417</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t="s">
        <v>418</v>
      </c>
      <c r="C36" s="1031"/>
      <c r="D36" s="1031"/>
      <c r="E36" s="1031"/>
      <c r="F36" s="1031"/>
      <c r="G36" s="1031"/>
      <c r="H36" s="1031"/>
      <c r="I36" s="1031"/>
      <c r="J36" s="1031"/>
      <c r="K36" s="1031"/>
      <c r="L36" s="1031"/>
      <c r="M36" s="1031"/>
      <c r="N36" s="1031"/>
      <c r="O36" s="1031"/>
      <c r="P36" s="1032"/>
      <c r="Q36" s="1038">
        <v>204</v>
      </c>
      <c r="R36" s="1039"/>
      <c r="S36" s="1039"/>
      <c r="T36" s="1039"/>
      <c r="U36" s="1039"/>
      <c r="V36" s="1039">
        <v>187</v>
      </c>
      <c r="W36" s="1039"/>
      <c r="X36" s="1039"/>
      <c r="Y36" s="1039"/>
      <c r="Z36" s="1039"/>
      <c r="AA36" s="1039">
        <v>17</v>
      </c>
      <c r="AB36" s="1039"/>
      <c r="AC36" s="1039"/>
      <c r="AD36" s="1039"/>
      <c r="AE36" s="1040"/>
      <c r="AF36" s="1035">
        <v>17</v>
      </c>
      <c r="AG36" s="1036"/>
      <c r="AH36" s="1036"/>
      <c r="AI36" s="1036"/>
      <c r="AJ36" s="1037"/>
      <c r="AK36" s="980">
        <v>106</v>
      </c>
      <c r="AL36" s="971"/>
      <c r="AM36" s="971"/>
      <c r="AN36" s="971"/>
      <c r="AO36" s="971"/>
      <c r="AP36" s="971">
        <v>458</v>
      </c>
      <c r="AQ36" s="971"/>
      <c r="AR36" s="971"/>
      <c r="AS36" s="971"/>
      <c r="AT36" s="971"/>
      <c r="AU36" s="971">
        <v>443</v>
      </c>
      <c r="AV36" s="971"/>
      <c r="AW36" s="971"/>
      <c r="AX36" s="971"/>
      <c r="AY36" s="971"/>
      <c r="AZ36" s="1041" t="s">
        <v>517</v>
      </c>
      <c r="BA36" s="1041"/>
      <c r="BB36" s="1041"/>
      <c r="BC36" s="1041"/>
      <c r="BD36" s="1041"/>
      <c r="BE36" s="972" t="s">
        <v>417</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419</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394</v>
      </c>
      <c r="B63" s="937" t="s">
        <v>420</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811</v>
      </c>
      <c r="AG63" s="959"/>
      <c r="AH63" s="959"/>
      <c r="AI63" s="959"/>
      <c r="AJ63" s="1022"/>
      <c r="AK63" s="1023"/>
      <c r="AL63" s="963"/>
      <c r="AM63" s="963"/>
      <c r="AN63" s="963"/>
      <c r="AO63" s="963"/>
      <c r="AP63" s="959">
        <v>2393</v>
      </c>
      <c r="AQ63" s="959"/>
      <c r="AR63" s="959"/>
      <c r="AS63" s="959"/>
      <c r="AT63" s="959"/>
      <c r="AU63" s="959">
        <v>1722</v>
      </c>
      <c r="AV63" s="959"/>
      <c r="AW63" s="959"/>
      <c r="AX63" s="959"/>
      <c r="AY63" s="959"/>
      <c r="AZ63" s="1017"/>
      <c r="BA63" s="1017"/>
      <c r="BB63" s="1017"/>
      <c r="BC63" s="1017"/>
      <c r="BD63" s="1017"/>
      <c r="BE63" s="960"/>
      <c r="BF63" s="960"/>
      <c r="BG63" s="960"/>
      <c r="BH63" s="960"/>
      <c r="BI63" s="961"/>
      <c r="BJ63" s="1018" t="s">
        <v>132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421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422</v>
      </c>
      <c r="B66" s="996"/>
      <c r="C66" s="996"/>
      <c r="D66" s="996"/>
      <c r="E66" s="996"/>
      <c r="F66" s="996"/>
      <c r="G66" s="996"/>
      <c r="H66" s="996"/>
      <c r="I66" s="996"/>
      <c r="J66" s="996"/>
      <c r="K66" s="996"/>
      <c r="L66" s="996"/>
      <c r="M66" s="996"/>
      <c r="N66" s="996"/>
      <c r="O66" s="996"/>
      <c r="P66" s="997"/>
      <c r="Q66" s="1001" t="s">
        <v>399</v>
      </c>
      <c r="R66" s="1002"/>
      <c r="S66" s="1002"/>
      <c r="T66" s="1002"/>
      <c r="U66" s="1003"/>
      <c r="V66" s="1001" t="s">
        <v>400</v>
      </c>
      <c r="W66" s="1002"/>
      <c r="X66" s="1002"/>
      <c r="Y66" s="1002"/>
      <c r="Z66" s="1003"/>
      <c r="AA66" s="1001" t="s">
        <v>423</v>
      </c>
      <c r="AB66" s="1002"/>
      <c r="AC66" s="1002"/>
      <c r="AD66" s="1002"/>
      <c r="AE66" s="1003"/>
      <c r="AF66" s="1007" t="s">
        <v>402</v>
      </c>
      <c r="AG66" s="1008"/>
      <c r="AH66" s="1008"/>
      <c r="AI66" s="1008"/>
      <c r="AJ66" s="1009"/>
      <c r="AK66" s="1001" t="s">
        <v>403</v>
      </c>
      <c r="AL66" s="996"/>
      <c r="AM66" s="996"/>
      <c r="AN66" s="996"/>
      <c r="AO66" s="997"/>
      <c r="AP66" s="1001" t="s">
        <v>424</v>
      </c>
      <c r="AQ66" s="1002"/>
      <c r="AR66" s="1002"/>
      <c r="AS66" s="1002"/>
      <c r="AT66" s="1003"/>
      <c r="AU66" s="1001" t="s">
        <v>425</v>
      </c>
      <c r="AV66" s="1002"/>
      <c r="AW66" s="1002"/>
      <c r="AX66" s="1002"/>
      <c r="AY66" s="1003"/>
      <c r="AZ66" s="1001" t="s">
        <v>382</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588</v>
      </c>
      <c r="C68" s="986"/>
      <c r="D68" s="986"/>
      <c r="E68" s="986"/>
      <c r="F68" s="986"/>
      <c r="G68" s="986"/>
      <c r="H68" s="986"/>
      <c r="I68" s="986"/>
      <c r="J68" s="986"/>
      <c r="K68" s="986"/>
      <c r="L68" s="986"/>
      <c r="M68" s="986"/>
      <c r="N68" s="986"/>
      <c r="O68" s="986"/>
      <c r="P68" s="987"/>
      <c r="Q68" s="988">
        <v>1716</v>
      </c>
      <c r="R68" s="982"/>
      <c r="S68" s="982"/>
      <c r="T68" s="982"/>
      <c r="U68" s="982"/>
      <c r="V68" s="982">
        <v>1688</v>
      </c>
      <c r="W68" s="982"/>
      <c r="X68" s="982"/>
      <c r="Y68" s="982"/>
      <c r="Z68" s="982"/>
      <c r="AA68" s="982">
        <v>28</v>
      </c>
      <c r="AB68" s="982"/>
      <c r="AC68" s="982"/>
      <c r="AD68" s="982"/>
      <c r="AE68" s="982"/>
      <c r="AF68" s="982">
        <v>28</v>
      </c>
      <c r="AG68" s="982"/>
      <c r="AH68" s="982"/>
      <c r="AI68" s="982"/>
      <c r="AJ68" s="982"/>
      <c r="AK68" s="982">
        <v>84</v>
      </c>
      <c r="AL68" s="982"/>
      <c r="AM68" s="982"/>
      <c r="AN68" s="982"/>
      <c r="AO68" s="982"/>
      <c r="AP68" s="982">
        <v>1069</v>
      </c>
      <c r="AQ68" s="982"/>
      <c r="AR68" s="982"/>
      <c r="AS68" s="982"/>
      <c r="AT68" s="982"/>
      <c r="AU68" s="982">
        <v>139</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589</v>
      </c>
      <c r="C69" s="975"/>
      <c r="D69" s="975"/>
      <c r="E69" s="975"/>
      <c r="F69" s="975"/>
      <c r="G69" s="975"/>
      <c r="H69" s="975"/>
      <c r="I69" s="975"/>
      <c r="J69" s="975"/>
      <c r="K69" s="975"/>
      <c r="L69" s="975"/>
      <c r="M69" s="975"/>
      <c r="N69" s="975"/>
      <c r="O69" s="975"/>
      <c r="P69" s="976"/>
      <c r="Q69" s="977">
        <v>59</v>
      </c>
      <c r="R69" s="971"/>
      <c r="S69" s="971"/>
      <c r="T69" s="971"/>
      <c r="U69" s="971"/>
      <c r="V69" s="971">
        <v>58</v>
      </c>
      <c r="W69" s="971"/>
      <c r="X69" s="971"/>
      <c r="Y69" s="971"/>
      <c r="Z69" s="971"/>
      <c r="AA69" s="971">
        <v>0</v>
      </c>
      <c r="AB69" s="971"/>
      <c r="AC69" s="971"/>
      <c r="AD69" s="971"/>
      <c r="AE69" s="971"/>
      <c r="AF69" s="971">
        <v>459</v>
      </c>
      <c r="AG69" s="971"/>
      <c r="AH69" s="971"/>
      <c r="AI69" s="971"/>
      <c r="AJ69" s="971"/>
      <c r="AK69" s="971">
        <v>58</v>
      </c>
      <c r="AL69" s="971"/>
      <c r="AM69" s="971"/>
      <c r="AN69" s="971"/>
      <c r="AO69" s="971"/>
      <c r="AP69" s="971" t="s">
        <v>587</v>
      </c>
      <c r="AQ69" s="971"/>
      <c r="AR69" s="971"/>
      <c r="AS69" s="971"/>
      <c r="AT69" s="971"/>
      <c r="AU69" s="971" t="s">
        <v>587</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590</v>
      </c>
      <c r="C70" s="975"/>
      <c r="D70" s="975"/>
      <c r="E70" s="975"/>
      <c r="F70" s="975"/>
      <c r="G70" s="975"/>
      <c r="H70" s="975"/>
      <c r="I70" s="975"/>
      <c r="J70" s="975"/>
      <c r="K70" s="975"/>
      <c r="L70" s="975"/>
      <c r="M70" s="975"/>
      <c r="N70" s="975"/>
      <c r="O70" s="975"/>
      <c r="P70" s="976"/>
      <c r="Q70" s="977">
        <v>102</v>
      </c>
      <c r="R70" s="971"/>
      <c r="S70" s="971"/>
      <c r="T70" s="971"/>
      <c r="U70" s="971"/>
      <c r="V70" s="971">
        <v>92</v>
      </c>
      <c r="W70" s="971"/>
      <c r="X70" s="971"/>
      <c r="Y70" s="971"/>
      <c r="Z70" s="971"/>
      <c r="AA70" s="971">
        <v>10</v>
      </c>
      <c r="AB70" s="971"/>
      <c r="AC70" s="971"/>
      <c r="AD70" s="971"/>
      <c r="AE70" s="971"/>
      <c r="AF70" s="971">
        <v>10</v>
      </c>
      <c r="AG70" s="971"/>
      <c r="AH70" s="971"/>
      <c r="AI70" s="971"/>
      <c r="AJ70" s="971"/>
      <c r="AK70" s="971" t="s">
        <v>587</v>
      </c>
      <c r="AL70" s="971"/>
      <c r="AM70" s="971"/>
      <c r="AN70" s="971"/>
      <c r="AO70" s="971"/>
      <c r="AP70" s="971" t="s">
        <v>587</v>
      </c>
      <c r="AQ70" s="971"/>
      <c r="AR70" s="971"/>
      <c r="AS70" s="971"/>
      <c r="AT70" s="971"/>
      <c r="AU70" s="971" t="s">
        <v>587</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591</v>
      </c>
      <c r="C71" s="975"/>
      <c r="D71" s="975"/>
      <c r="E71" s="975"/>
      <c r="F71" s="975"/>
      <c r="G71" s="975"/>
      <c r="H71" s="975"/>
      <c r="I71" s="975"/>
      <c r="J71" s="975"/>
      <c r="K71" s="975"/>
      <c r="L71" s="975"/>
      <c r="M71" s="975"/>
      <c r="N71" s="975"/>
      <c r="O71" s="975"/>
      <c r="P71" s="976"/>
      <c r="Q71" s="977">
        <v>531</v>
      </c>
      <c r="R71" s="971"/>
      <c r="S71" s="971"/>
      <c r="T71" s="971"/>
      <c r="U71" s="971"/>
      <c r="V71" s="971">
        <v>498</v>
      </c>
      <c r="W71" s="971"/>
      <c r="X71" s="971"/>
      <c r="Y71" s="971"/>
      <c r="Z71" s="971"/>
      <c r="AA71" s="971">
        <v>33</v>
      </c>
      <c r="AB71" s="971"/>
      <c r="AC71" s="971"/>
      <c r="AD71" s="971"/>
      <c r="AE71" s="971"/>
      <c r="AF71" s="971">
        <v>33</v>
      </c>
      <c r="AG71" s="971"/>
      <c r="AH71" s="971"/>
      <c r="AI71" s="971"/>
      <c r="AJ71" s="971"/>
      <c r="AK71" s="971">
        <v>16</v>
      </c>
      <c r="AL71" s="971"/>
      <c r="AM71" s="971"/>
      <c r="AN71" s="971"/>
      <c r="AO71" s="971"/>
      <c r="AP71" s="971">
        <v>47</v>
      </c>
      <c r="AQ71" s="971"/>
      <c r="AR71" s="971"/>
      <c r="AS71" s="971"/>
      <c r="AT71" s="971"/>
      <c r="AU71" s="971">
        <v>15</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592</v>
      </c>
      <c r="C72" s="975"/>
      <c r="D72" s="975"/>
      <c r="E72" s="975"/>
      <c r="F72" s="975"/>
      <c r="G72" s="975"/>
      <c r="H72" s="975"/>
      <c r="I72" s="975"/>
      <c r="J72" s="975"/>
      <c r="K72" s="975"/>
      <c r="L72" s="975"/>
      <c r="M72" s="975"/>
      <c r="N72" s="975"/>
      <c r="O72" s="975"/>
      <c r="P72" s="976"/>
      <c r="Q72" s="977">
        <v>91</v>
      </c>
      <c r="R72" s="971"/>
      <c r="S72" s="971"/>
      <c r="T72" s="971"/>
      <c r="U72" s="971"/>
      <c r="V72" s="971">
        <v>85</v>
      </c>
      <c r="W72" s="971"/>
      <c r="X72" s="971"/>
      <c r="Y72" s="971"/>
      <c r="Z72" s="971"/>
      <c r="AA72" s="971">
        <v>5</v>
      </c>
      <c r="AB72" s="971"/>
      <c r="AC72" s="971"/>
      <c r="AD72" s="971"/>
      <c r="AE72" s="971"/>
      <c r="AF72" s="971">
        <v>5</v>
      </c>
      <c r="AG72" s="971"/>
      <c r="AH72" s="971"/>
      <c r="AI72" s="971"/>
      <c r="AJ72" s="971"/>
      <c r="AK72" s="971">
        <v>5</v>
      </c>
      <c r="AL72" s="971"/>
      <c r="AM72" s="971"/>
      <c r="AN72" s="971"/>
      <c r="AO72" s="971"/>
      <c r="AP72" s="971" t="s">
        <v>587</v>
      </c>
      <c r="AQ72" s="971"/>
      <c r="AR72" s="971"/>
      <c r="AS72" s="971"/>
      <c r="AT72" s="971"/>
      <c r="AU72" s="971" t="s">
        <v>587</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593</v>
      </c>
      <c r="C73" s="975"/>
      <c r="D73" s="975"/>
      <c r="E73" s="975"/>
      <c r="F73" s="975"/>
      <c r="G73" s="975"/>
      <c r="H73" s="975"/>
      <c r="I73" s="975"/>
      <c r="J73" s="975"/>
      <c r="K73" s="975"/>
      <c r="L73" s="975"/>
      <c r="M73" s="975"/>
      <c r="N73" s="975"/>
      <c r="O73" s="975"/>
      <c r="P73" s="976"/>
      <c r="Q73" s="977">
        <v>258426</v>
      </c>
      <c r="R73" s="971"/>
      <c r="S73" s="971"/>
      <c r="T73" s="971"/>
      <c r="U73" s="971"/>
      <c r="V73" s="971">
        <v>253681</v>
      </c>
      <c r="W73" s="971"/>
      <c r="X73" s="971"/>
      <c r="Y73" s="971"/>
      <c r="Z73" s="971"/>
      <c r="AA73" s="971">
        <v>4745</v>
      </c>
      <c r="AB73" s="971"/>
      <c r="AC73" s="971"/>
      <c r="AD73" s="971"/>
      <c r="AE73" s="971"/>
      <c r="AF73" s="971">
        <v>4745</v>
      </c>
      <c r="AG73" s="971"/>
      <c r="AH73" s="971"/>
      <c r="AI73" s="971"/>
      <c r="AJ73" s="971"/>
      <c r="AK73" s="971">
        <v>1906</v>
      </c>
      <c r="AL73" s="971"/>
      <c r="AM73" s="971"/>
      <c r="AN73" s="971"/>
      <c r="AO73" s="971"/>
      <c r="AP73" s="971" t="s">
        <v>587</v>
      </c>
      <c r="AQ73" s="971"/>
      <c r="AR73" s="971"/>
      <c r="AS73" s="971"/>
      <c r="AT73" s="971"/>
      <c r="AU73" s="971" t="s">
        <v>587</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594</v>
      </c>
      <c r="C74" s="975"/>
      <c r="D74" s="975"/>
      <c r="E74" s="975"/>
      <c r="F74" s="975"/>
      <c r="G74" s="975"/>
      <c r="H74" s="975"/>
      <c r="I74" s="975"/>
      <c r="J74" s="975"/>
      <c r="K74" s="975"/>
      <c r="L74" s="975"/>
      <c r="M74" s="975"/>
      <c r="N74" s="975"/>
      <c r="O74" s="975"/>
      <c r="P74" s="976"/>
      <c r="Q74" s="977">
        <v>4300</v>
      </c>
      <c r="R74" s="971"/>
      <c r="S74" s="971"/>
      <c r="T74" s="971"/>
      <c r="U74" s="971"/>
      <c r="V74" s="971">
        <v>3691</v>
      </c>
      <c r="W74" s="971"/>
      <c r="X74" s="971"/>
      <c r="Y74" s="971"/>
      <c r="Z74" s="971"/>
      <c r="AA74" s="971">
        <v>609</v>
      </c>
      <c r="AB74" s="971"/>
      <c r="AC74" s="971"/>
      <c r="AD74" s="971"/>
      <c r="AE74" s="971"/>
      <c r="AF74" s="971">
        <v>609</v>
      </c>
      <c r="AG74" s="971"/>
      <c r="AH74" s="971"/>
      <c r="AI74" s="971"/>
      <c r="AJ74" s="971"/>
      <c r="AK74" s="971">
        <v>5</v>
      </c>
      <c r="AL74" s="971"/>
      <c r="AM74" s="971"/>
      <c r="AN74" s="971"/>
      <c r="AO74" s="971"/>
      <c r="AP74" s="971" t="s">
        <v>587</v>
      </c>
      <c r="AQ74" s="971"/>
      <c r="AR74" s="971"/>
      <c r="AS74" s="971"/>
      <c r="AT74" s="971"/>
      <c r="AU74" s="971" t="s">
        <v>587</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595</v>
      </c>
      <c r="C75" s="975"/>
      <c r="D75" s="975"/>
      <c r="E75" s="975"/>
      <c r="F75" s="975"/>
      <c r="G75" s="975"/>
      <c r="H75" s="975"/>
      <c r="I75" s="975"/>
      <c r="J75" s="975"/>
      <c r="K75" s="975"/>
      <c r="L75" s="975"/>
      <c r="M75" s="975"/>
      <c r="N75" s="975"/>
      <c r="O75" s="975"/>
      <c r="P75" s="976"/>
      <c r="Q75" s="978">
        <v>159</v>
      </c>
      <c r="R75" s="979"/>
      <c r="S75" s="979"/>
      <c r="T75" s="979"/>
      <c r="U75" s="980"/>
      <c r="V75" s="981">
        <v>134</v>
      </c>
      <c r="W75" s="979"/>
      <c r="X75" s="979"/>
      <c r="Y75" s="979"/>
      <c r="Z75" s="980"/>
      <c r="AA75" s="981">
        <v>24</v>
      </c>
      <c r="AB75" s="979"/>
      <c r="AC75" s="979"/>
      <c r="AD75" s="979"/>
      <c r="AE75" s="980"/>
      <c r="AF75" s="981">
        <v>24</v>
      </c>
      <c r="AG75" s="979"/>
      <c r="AH75" s="979"/>
      <c r="AI75" s="979"/>
      <c r="AJ75" s="980"/>
      <c r="AK75" s="981">
        <v>9</v>
      </c>
      <c r="AL75" s="979"/>
      <c r="AM75" s="979"/>
      <c r="AN75" s="979"/>
      <c r="AO75" s="980"/>
      <c r="AP75" s="981" t="s">
        <v>587</v>
      </c>
      <c r="AQ75" s="979"/>
      <c r="AR75" s="979"/>
      <c r="AS75" s="979"/>
      <c r="AT75" s="980"/>
      <c r="AU75" s="981" t="s">
        <v>587</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1" customHeight="1" x14ac:dyDescent="0.15">
      <c r="A76" s="238">
        <v>9</v>
      </c>
      <c r="B76" s="974" t="s">
        <v>596</v>
      </c>
      <c r="C76" s="975"/>
      <c r="D76" s="975"/>
      <c r="E76" s="975"/>
      <c r="F76" s="975"/>
      <c r="G76" s="975"/>
      <c r="H76" s="975"/>
      <c r="I76" s="975"/>
      <c r="J76" s="975"/>
      <c r="K76" s="975"/>
      <c r="L76" s="975"/>
      <c r="M76" s="975"/>
      <c r="N76" s="975"/>
      <c r="O76" s="975"/>
      <c r="P76" s="976"/>
      <c r="Q76" s="978">
        <v>445</v>
      </c>
      <c r="R76" s="979"/>
      <c r="S76" s="979"/>
      <c r="T76" s="979"/>
      <c r="U76" s="980"/>
      <c r="V76" s="981">
        <v>392</v>
      </c>
      <c r="W76" s="979"/>
      <c r="X76" s="979"/>
      <c r="Y76" s="979"/>
      <c r="Z76" s="980"/>
      <c r="AA76" s="981">
        <v>54</v>
      </c>
      <c r="AB76" s="979"/>
      <c r="AC76" s="979"/>
      <c r="AD76" s="979"/>
      <c r="AE76" s="980"/>
      <c r="AF76" s="981">
        <v>245</v>
      </c>
      <c r="AG76" s="979"/>
      <c r="AH76" s="979"/>
      <c r="AI76" s="979"/>
      <c r="AJ76" s="980"/>
      <c r="AK76" s="981">
        <v>270</v>
      </c>
      <c r="AL76" s="979"/>
      <c r="AM76" s="979"/>
      <c r="AN76" s="979"/>
      <c r="AO76" s="980"/>
      <c r="AP76" s="981">
        <v>1714</v>
      </c>
      <c r="AQ76" s="979"/>
      <c r="AR76" s="979"/>
      <c r="AS76" s="979"/>
      <c r="AT76" s="980"/>
      <c r="AU76" s="981">
        <v>413</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597</v>
      </c>
      <c r="C77" s="975"/>
      <c r="D77" s="975"/>
      <c r="E77" s="975"/>
      <c r="F77" s="975"/>
      <c r="G77" s="975"/>
      <c r="H77" s="975"/>
      <c r="I77" s="975"/>
      <c r="J77" s="975"/>
      <c r="K77" s="975"/>
      <c r="L77" s="975"/>
      <c r="M77" s="975"/>
      <c r="N77" s="975"/>
      <c r="O77" s="975"/>
      <c r="P77" s="976"/>
      <c r="Q77" s="978">
        <v>22</v>
      </c>
      <c r="R77" s="979"/>
      <c r="S77" s="979"/>
      <c r="T77" s="979"/>
      <c r="U77" s="980"/>
      <c r="V77" s="981">
        <v>13</v>
      </c>
      <c r="W77" s="979"/>
      <c r="X77" s="979"/>
      <c r="Y77" s="979"/>
      <c r="Z77" s="980"/>
      <c r="AA77" s="981">
        <v>9</v>
      </c>
      <c r="AB77" s="979"/>
      <c r="AC77" s="979"/>
      <c r="AD77" s="979"/>
      <c r="AE77" s="980"/>
      <c r="AF77" s="981">
        <v>9</v>
      </c>
      <c r="AG77" s="979"/>
      <c r="AH77" s="979"/>
      <c r="AI77" s="979"/>
      <c r="AJ77" s="980"/>
      <c r="AK77" s="981" t="s">
        <v>587</v>
      </c>
      <c r="AL77" s="979"/>
      <c r="AM77" s="979"/>
      <c r="AN77" s="979"/>
      <c r="AO77" s="980"/>
      <c r="AP77" s="981" t="s">
        <v>587</v>
      </c>
      <c r="AQ77" s="979"/>
      <c r="AR77" s="979"/>
      <c r="AS77" s="979"/>
      <c r="AT77" s="980"/>
      <c r="AU77" s="981" t="s">
        <v>587</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394</v>
      </c>
      <c r="B88" s="937" t="s">
        <v>426</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6169</v>
      </c>
      <c r="AG88" s="959"/>
      <c r="AH88" s="959"/>
      <c r="AI88" s="959"/>
      <c r="AJ88" s="959"/>
      <c r="AK88" s="963"/>
      <c r="AL88" s="963"/>
      <c r="AM88" s="963"/>
      <c r="AN88" s="963"/>
      <c r="AO88" s="963"/>
      <c r="AP88" s="959">
        <v>2830</v>
      </c>
      <c r="AQ88" s="959"/>
      <c r="AR88" s="959"/>
      <c r="AS88" s="959"/>
      <c r="AT88" s="959"/>
      <c r="AU88" s="959">
        <v>567</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937" t="s">
        <v>427</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428</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429</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432</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433</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434</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435</v>
      </c>
      <c r="AB109" s="896"/>
      <c r="AC109" s="896"/>
      <c r="AD109" s="896"/>
      <c r="AE109" s="897"/>
      <c r="AF109" s="898" t="s">
        <v>436</v>
      </c>
      <c r="AG109" s="896"/>
      <c r="AH109" s="896"/>
      <c r="AI109" s="896"/>
      <c r="AJ109" s="897"/>
      <c r="AK109" s="898" t="s">
        <v>312</v>
      </c>
      <c r="AL109" s="896"/>
      <c r="AM109" s="896"/>
      <c r="AN109" s="896"/>
      <c r="AO109" s="897"/>
      <c r="AP109" s="898" t="s">
        <v>437</v>
      </c>
      <c r="AQ109" s="896"/>
      <c r="AR109" s="896"/>
      <c r="AS109" s="896"/>
      <c r="AT109" s="929"/>
      <c r="AU109" s="895" t="s">
        <v>434</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435</v>
      </c>
      <c r="BR109" s="896"/>
      <c r="BS109" s="896"/>
      <c r="BT109" s="896"/>
      <c r="BU109" s="897"/>
      <c r="BV109" s="898" t="s">
        <v>436</v>
      </c>
      <c r="BW109" s="896"/>
      <c r="BX109" s="896"/>
      <c r="BY109" s="896"/>
      <c r="BZ109" s="897"/>
      <c r="CA109" s="898" t="s">
        <v>312</v>
      </c>
      <c r="CB109" s="896"/>
      <c r="CC109" s="896"/>
      <c r="CD109" s="896"/>
      <c r="CE109" s="897"/>
      <c r="CF109" s="936" t="s">
        <v>437</v>
      </c>
      <c r="CG109" s="936"/>
      <c r="CH109" s="936"/>
      <c r="CI109" s="936"/>
      <c r="CJ109" s="936"/>
      <c r="CK109" s="898" t="s">
        <v>438</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435</v>
      </c>
      <c r="DH109" s="896"/>
      <c r="DI109" s="896"/>
      <c r="DJ109" s="896"/>
      <c r="DK109" s="897"/>
      <c r="DL109" s="898" t="s">
        <v>436</v>
      </c>
      <c r="DM109" s="896"/>
      <c r="DN109" s="896"/>
      <c r="DO109" s="896"/>
      <c r="DP109" s="897"/>
      <c r="DQ109" s="898" t="s">
        <v>312</v>
      </c>
      <c r="DR109" s="896"/>
      <c r="DS109" s="896"/>
      <c r="DT109" s="896"/>
      <c r="DU109" s="897"/>
      <c r="DV109" s="898" t="s">
        <v>437</v>
      </c>
      <c r="DW109" s="896"/>
      <c r="DX109" s="896"/>
      <c r="DY109" s="896"/>
      <c r="DZ109" s="929"/>
    </row>
    <row r="110" spans="1:131" s="230" customFormat="1" ht="26.25" customHeight="1" x14ac:dyDescent="0.15">
      <c r="A110" s="807" t="s">
        <v>439</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696151</v>
      </c>
      <c r="AB110" s="889"/>
      <c r="AC110" s="889"/>
      <c r="AD110" s="889"/>
      <c r="AE110" s="890"/>
      <c r="AF110" s="891">
        <v>713570</v>
      </c>
      <c r="AG110" s="889"/>
      <c r="AH110" s="889"/>
      <c r="AI110" s="889"/>
      <c r="AJ110" s="890"/>
      <c r="AK110" s="891">
        <v>740978</v>
      </c>
      <c r="AL110" s="889"/>
      <c r="AM110" s="889"/>
      <c r="AN110" s="889"/>
      <c r="AO110" s="890"/>
      <c r="AP110" s="892">
        <v>18.600000000000001</v>
      </c>
      <c r="AQ110" s="893"/>
      <c r="AR110" s="893"/>
      <c r="AS110" s="893"/>
      <c r="AT110" s="894"/>
      <c r="AU110" s="930" t="s">
        <v>75</v>
      </c>
      <c r="AV110" s="931"/>
      <c r="AW110" s="931"/>
      <c r="AX110" s="931"/>
      <c r="AY110" s="931"/>
      <c r="AZ110" s="860" t="s">
        <v>440</v>
      </c>
      <c r="BA110" s="808"/>
      <c r="BB110" s="808"/>
      <c r="BC110" s="808"/>
      <c r="BD110" s="808"/>
      <c r="BE110" s="808"/>
      <c r="BF110" s="808"/>
      <c r="BG110" s="808"/>
      <c r="BH110" s="808"/>
      <c r="BI110" s="808"/>
      <c r="BJ110" s="808"/>
      <c r="BK110" s="808"/>
      <c r="BL110" s="808"/>
      <c r="BM110" s="808"/>
      <c r="BN110" s="808"/>
      <c r="BO110" s="808"/>
      <c r="BP110" s="809"/>
      <c r="BQ110" s="861">
        <v>6176658</v>
      </c>
      <c r="BR110" s="842"/>
      <c r="BS110" s="842"/>
      <c r="BT110" s="842"/>
      <c r="BU110" s="842"/>
      <c r="BV110" s="842">
        <v>6143270</v>
      </c>
      <c r="BW110" s="842"/>
      <c r="BX110" s="842"/>
      <c r="BY110" s="842"/>
      <c r="BZ110" s="842"/>
      <c r="CA110" s="842">
        <v>6223067</v>
      </c>
      <c r="CB110" s="842"/>
      <c r="CC110" s="842"/>
      <c r="CD110" s="842"/>
      <c r="CE110" s="842"/>
      <c r="CF110" s="866">
        <v>156</v>
      </c>
      <c r="CG110" s="867"/>
      <c r="CH110" s="867"/>
      <c r="CI110" s="867"/>
      <c r="CJ110" s="867"/>
      <c r="CK110" s="926" t="s">
        <v>441</v>
      </c>
      <c r="CL110" s="819"/>
      <c r="CM110" s="860" t="s">
        <v>442</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443</v>
      </c>
      <c r="DH110" s="842"/>
      <c r="DI110" s="842"/>
      <c r="DJ110" s="842"/>
      <c r="DK110" s="842"/>
      <c r="DL110" s="842" t="s">
        <v>443</v>
      </c>
      <c r="DM110" s="842"/>
      <c r="DN110" s="842"/>
      <c r="DO110" s="842"/>
      <c r="DP110" s="842"/>
      <c r="DQ110" s="842" t="s">
        <v>443</v>
      </c>
      <c r="DR110" s="842"/>
      <c r="DS110" s="842"/>
      <c r="DT110" s="842"/>
      <c r="DU110" s="842"/>
      <c r="DV110" s="843" t="s">
        <v>443</v>
      </c>
      <c r="DW110" s="843"/>
      <c r="DX110" s="843"/>
      <c r="DY110" s="843"/>
      <c r="DZ110" s="844"/>
    </row>
    <row r="111" spans="1:131" s="230" customFormat="1" ht="26.25" customHeight="1" x14ac:dyDescent="0.15">
      <c r="A111" s="774" t="s">
        <v>444</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443</v>
      </c>
      <c r="AB111" s="919"/>
      <c r="AC111" s="919"/>
      <c r="AD111" s="919"/>
      <c r="AE111" s="920"/>
      <c r="AF111" s="921" t="s">
        <v>443</v>
      </c>
      <c r="AG111" s="919"/>
      <c r="AH111" s="919"/>
      <c r="AI111" s="919"/>
      <c r="AJ111" s="920"/>
      <c r="AK111" s="921" t="s">
        <v>443</v>
      </c>
      <c r="AL111" s="919"/>
      <c r="AM111" s="919"/>
      <c r="AN111" s="919"/>
      <c r="AO111" s="920"/>
      <c r="AP111" s="922" t="s">
        <v>443</v>
      </c>
      <c r="AQ111" s="923"/>
      <c r="AR111" s="923"/>
      <c r="AS111" s="923"/>
      <c r="AT111" s="924"/>
      <c r="AU111" s="932"/>
      <c r="AV111" s="933"/>
      <c r="AW111" s="933"/>
      <c r="AX111" s="933"/>
      <c r="AY111" s="933"/>
      <c r="AZ111" s="815" t="s">
        <v>445</v>
      </c>
      <c r="BA111" s="752"/>
      <c r="BB111" s="752"/>
      <c r="BC111" s="752"/>
      <c r="BD111" s="752"/>
      <c r="BE111" s="752"/>
      <c r="BF111" s="752"/>
      <c r="BG111" s="752"/>
      <c r="BH111" s="752"/>
      <c r="BI111" s="752"/>
      <c r="BJ111" s="752"/>
      <c r="BK111" s="752"/>
      <c r="BL111" s="752"/>
      <c r="BM111" s="752"/>
      <c r="BN111" s="752"/>
      <c r="BO111" s="752"/>
      <c r="BP111" s="753"/>
      <c r="BQ111" s="816">
        <v>5702</v>
      </c>
      <c r="BR111" s="817"/>
      <c r="BS111" s="817"/>
      <c r="BT111" s="817"/>
      <c r="BU111" s="817"/>
      <c r="BV111" s="817">
        <v>5011</v>
      </c>
      <c r="BW111" s="817"/>
      <c r="BX111" s="817"/>
      <c r="BY111" s="817"/>
      <c r="BZ111" s="817"/>
      <c r="CA111" s="817">
        <v>4939</v>
      </c>
      <c r="CB111" s="817"/>
      <c r="CC111" s="817"/>
      <c r="CD111" s="817"/>
      <c r="CE111" s="817"/>
      <c r="CF111" s="875">
        <v>0.1</v>
      </c>
      <c r="CG111" s="876"/>
      <c r="CH111" s="876"/>
      <c r="CI111" s="876"/>
      <c r="CJ111" s="876"/>
      <c r="CK111" s="927"/>
      <c r="CL111" s="821"/>
      <c r="CM111" s="815" t="s">
        <v>446</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132</v>
      </c>
      <c r="DH111" s="817"/>
      <c r="DI111" s="817"/>
      <c r="DJ111" s="817"/>
      <c r="DK111" s="817"/>
      <c r="DL111" s="817" t="s">
        <v>396</v>
      </c>
      <c r="DM111" s="817"/>
      <c r="DN111" s="817"/>
      <c r="DO111" s="817"/>
      <c r="DP111" s="817"/>
      <c r="DQ111" s="817" t="s">
        <v>132</v>
      </c>
      <c r="DR111" s="817"/>
      <c r="DS111" s="817"/>
      <c r="DT111" s="817"/>
      <c r="DU111" s="817"/>
      <c r="DV111" s="794" t="s">
        <v>396</v>
      </c>
      <c r="DW111" s="794"/>
      <c r="DX111" s="794"/>
      <c r="DY111" s="794"/>
      <c r="DZ111" s="795"/>
    </row>
    <row r="112" spans="1:131" s="230" customFormat="1" ht="26.25" customHeight="1" x14ac:dyDescent="0.15">
      <c r="A112" s="912" t="s">
        <v>447</v>
      </c>
      <c r="B112" s="913"/>
      <c r="C112" s="752" t="s">
        <v>448</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132</v>
      </c>
      <c r="AB112" s="780"/>
      <c r="AC112" s="780"/>
      <c r="AD112" s="780"/>
      <c r="AE112" s="781"/>
      <c r="AF112" s="782" t="s">
        <v>132</v>
      </c>
      <c r="AG112" s="780"/>
      <c r="AH112" s="780"/>
      <c r="AI112" s="780"/>
      <c r="AJ112" s="781"/>
      <c r="AK112" s="782" t="s">
        <v>132</v>
      </c>
      <c r="AL112" s="780"/>
      <c r="AM112" s="780"/>
      <c r="AN112" s="780"/>
      <c r="AO112" s="781"/>
      <c r="AP112" s="824" t="s">
        <v>132</v>
      </c>
      <c r="AQ112" s="825"/>
      <c r="AR112" s="825"/>
      <c r="AS112" s="825"/>
      <c r="AT112" s="826"/>
      <c r="AU112" s="932"/>
      <c r="AV112" s="933"/>
      <c r="AW112" s="933"/>
      <c r="AX112" s="933"/>
      <c r="AY112" s="933"/>
      <c r="AZ112" s="815" t="s">
        <v>449</v>
      </c>
      <c r="BA112" s="752"/>
      <c r="BB112" s="752"/>
      <c r="BC112" s="752"/>
      <c r="BD112" s="752"/>
      <c r="BE112" s="752"/>
      <c r="BF112" s="752"/>
      <c r="BG112" s="752"/>
      <c r="BH112" s="752"/>
      <c r="BI112" s="752"/>
      <c r="BJ112" s="752"/>
      <c r="BK112" s="752"/>
      <c r="BL112" s="752"/>
      <c r="BM112" s="752"/>
      <c r="BN112" s="752"/>
      <c r="BO112" s="752"/>
      <c r="BP112" s="753"/>
      <c r="BQ112" s="816">
        <v>2091743</v>
      </c>
      <c r="BR112" s="817"/>
      <c r="BS112" s="817"/>
      <c r="BT112" s="817"/>
      <c r="BU112" s="817"/>
      <c r="BV112" s="817">
        <v>1430347</v>
      </c>
      <c r="BW112" s="817"/>
      <c r="BX112" s="817"/>
      <c r="BY112" s="817"/>
      <c r="BZ112" s="817"/>
      <c r="CA112" s="817">
        <v>1721797</v>
      </c>
      <c r="CB112" s="817"/>
      <c r="CC112" s="817"/>
      <c r="CD112" s="817"/>
      <c r="CE112" s="817"/>
      <c r="CF112" s="875">
        <v>43.1</v>
      </c>
      <c r="CG112" s="876"/>
      <c r="CH112" s="876"/>
      <c r="CI112" s="876"/>
      <c r="CJ112" s="876"/>
      <c r="CK112" s="927"/>
      <c r="CL112" s="821"/>
      <c r="CM112" s="815" t="s">
        <v>450</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396</v>
      </c>
      <c r="DH112" s="817"/>
      <c r="DI112" s="817"/>
      <c r="DJ112" s="817"/>
      <c r="DK112" s="817"/>
      <c r="DL112" s="817" t="s">
        <v>396</v>
      </c>
      <c r="DM112" s="817"/>
      <c r="DN112" s="817"/>
      <c r="DO112" s="817"/>
      <c r="DP112" s="817"/>
      <c r="DQ112" s="817" t="s">
        <v>396</v>
      </c>
      <c r="DR112" s="817"/>
      <c r="DS112" s="817"/>
      <c r="DT112" s="817"/>
      <c r="DU112" s="817"/>
      <c r="DV112" s="794" t="s">
        <v>396</v>
      </c>
      <c r="DW112" s="794"/>
      <c r="DX112" s="794"/>
      <c r="DY112" s="794"/>
      <c r="DZ112" s="795"/>
    </row>
    <row r="113" spans="1:130" s="230" customFormat="1" ht="26.25" customHeight="1" x14ac:dyDescent="0.15">
      <c r="A113" s="914"/>
      <c r="B113" s="915"/>
      <c r="C113" s="752" t="s">
        <v>451</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324621</v>
      </c>
      <c r="AB113" s="919"/>
      <c r="AC113" s="919"/>
      <c r="AD113" s="919"/>
      <c r="AE113" s="920"/>
      <c r="AF113" s="921">
        <v>341267</v>
      </c>
      <c r="AG113" s="919"/>
      <c r="AH113" s="919"/>
      <c r="AI113" s="919"/>
      <c r="AJ113" s="920"/>
      <c r="AK113" s="921">
        <v>342557</v>
      </c>
      <c r="AL113" s="919"/>
      <c r="AM113" s="919"/>
      <c r="AN113" s="919"/>
      <c r="AO113" s="920"/>
      <c r="AP113" s="922">
        <v>8.6</v>
      </c>
      <c r="AQ113" s="923"/>
      <c r="AR113" s="923"/>
      <c r="AS113" s="923"/>
      <c r="AT113" s="924"/>
      <c r="AU113" s="932"/>
      <c r="AV113" s="933"/>
      <c r="AW113" s="933"/>
      <c r="AX113" s="933"/>
      <c r="AY113" s="933"/>
      <c r="AZ113" s="815" t="s">
        <v>452</v>
      </c>
      <c r="BA113" s="752"/>
      <c r="BB113" s="752"/>
      <c r="BC113" s="752"/>
      <c r="BD113" s="752"/>
      <c r="BE113" s="752"/>
      <c r="BF113" s="752"/>
      <c r="BG113" s="752"/>
      <c r="BH113" s="752"/>
      <c r="BI113" s="752"/>
      <c r="BJ113" s="752"/>
      <c r="BK113" s="752"/>
      <c r="BL113" s="752"/>
      <c r="BM113" s="752"/>
      <c r="BN113" s="752"/>
      <c r="BO113" s="752"/>
      <c r="BP113" s="753"/>
      <c r="BQ113" s="816">
        <v>650473</v>
      </c>
      <c r="BR113" s="817"/>
      <c r="BS113" s="817"/>
      <c r="BT113" s="817"/>
      <c r="BU113" s="817"/>
      <c r="BV113" s="817">
        <v>616805</v>
      </c>
      <c r="BW113" s="817"/>
      <c r="BX113" s="817"/>
      <c r="BY113" s="817"/>
      <c r="BZ113" s="817"/>
      <c r="CA113" s="817">
        <v>566593</v>
      </c>
      <c r="CB113" s="817"/>
      <c r="CC113" s="817"/>
      <c r="CD113" s="817"/>
      <c r="CE113" s="817"/>
      <c r="CF113" s="875">
        <v>14.2</v>
      </c>
      <c r="CG113" s="876"/>
      <c r="CH113" s="876"/>
      <c r="CI113" s="876"/>
      <c r="CJ113" s="876"/>
      <c r="CK113" s="927"/>
      <c r="CL113" s="821"/>
      <c r="CM113" s="815" t="s">
        <v>453</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396</v>
      </c>
      <c r="DH113" s="780"/>
      <c r="DI113" s="780"/>
      <c r="DJ113" s="780"/>
      <c r="DK113" s="781"/>
      <c r="DL113" s="782" t="s">
        <v>132</v>
      </c>
      <c r="DM113" s="780"/>
      <c r="DN113" s="780"/>
      <c r="DO113" s="780"/>
      <c r="DP113" s="781"/>
      <c r="DQ113" s="782" t="s">
        <v>396</v>
      </c>
      <c r="DR113" s="780"/>
      <c r="DS113" s="780"/>
      <c r="DT113" s="780"/>
      <c r="DU113" s="781"/>
      <c r="DV113" s="824" t="s">
        <v>132</v>
      </c>
      <c r="DW113" s="825"/>
      <c r="DX113" s="825"/>
      <c r="DY113" s="825"/>
      <c r="DZ113" s="826"/>
    </row>
    <row r="114" spans="1:130" s="230" customFormat="1" ht="26.25" customHeight="1" x14ac:dyDescent="0.15">
      <c r="A114" s="914"/>
      <c r="B114" s="915"/>
      <c r="C114" s="752" t="s">
        <v>454</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73224</v>
      </c>
      <c r="AB114" s="780"/>
      <c r="AC114" s="780"/>
      <c r="AD114" s="780"/>
      <c r="AE114" s="781"/>
      <c r="AF114" s="782">
        <v>81180</v>
      </c>
      <c r="AG114" s="780"/>
      <c r="AH114" s="780"/>
      <c r="AI114" s="780"/>
      <c r="AJ114" s="781"/>
      <c r="AK114" s="782">
        <v>70861</v>
      </c>
      <c r="AL114" s="780"/>
      <c r="AM114" s="780"/>
      <c r="AN114" s="780"/>
      <c r="AO114" s="781"/>
      <c r="AP114" s="824">
        <v>1.8</v>
      </c>
      <c r="AQ114" s="825"/>
      <c r="AR114" s="825"/>
      <c r="AS114" s="825"/>
      <c r="AT114" s="826"/>
      <c r="AU114" s="932"/>
      <c r="AV114" s="933"/>
      <c r="AW114" s="933"/>
      <c r="AX114" s="933"/>
      <c r="AY114" s="933"/>
      <c r="AZ114" s="815" t="s">
        <v>455</v>
      </c>
      <c r="BA114" s="752"/>
      <c r="BB114" s="752"/>
      <c r="BC114" s="752"/>
      <c r="BD114" s="752"/>
      <c r="BE114" s="752"/>
      <c r="BF114" s="752"/>
      <c r="BG114" s="752"/>
      <c r="BH114" s="752"/>
      <c r="BI114" s="752"/>
      <c r="BJ114" s="752"/>
      <c r="BK114" s="752"/>
      <c r="BL114" s="752"/>
      <c r="BM114" s="752"/>
      <c r="BN114" s="752"/>
      <c r="BO114" s="752"/>
      <c r="BP114" s="753"/>
      <c r="BQ114" s="816">
        <v>968371</v>
      </c>
      <c r="BR114" s="817"/>
      <c r="BS114" s="817"/>
      <c r="BT114" s="817"/>
      <c r="BU114" s="817"/>
      <c r="BV114" s="817">
        <v>967507</v>
      </c>
      <c r="BW114" s="817"/>
      <c r="BX114" s="817"/>
      <c r="BY114" s="817"/>
      <c r="BZ114" s="817"/>
      <c r="CA114" s="817">
        <v>907387</v>
      </c>
      <c r="CB114" s="817"/>
      <c r="CC114" s="817"/>
      <c r="CD114" s="817"/>
      <c r="CE114" s="817"/>
      <c r="CF114" s="875">
        <v>22.7</v>
      </c>
      <c r="CG114" s="876"/>
      <c r="CH114" s="876"/>
      <c r="CI114" s="876"/>
      <c r="CJ114" s="876"/>
      <c r="CK114" s="927"/>
      <c r="CL114" s="821"/>
      <c r="CM114" s="815" t="s">
        <v>456</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396</v>
      </c>
      <c r="DH114" s="780"/>
      <c r="DI114" s="780"/>
      <c r="DJ114" s="780"/>
      <c r="DK114" s="781"/>
      <c r="DL114" s="782" t="s">
        <v>132</v>
      </c>
      <c r="DM114" s="780"/>
      <c r="DN114" s="780"/>
      <c r="DO114" s="780"/>
      <c r="DP114" s="781"/>
      <c r="DQ114" s="782" t="s">
        <v>132</v>
      </c>
      <c r="DR114" s="780"/>
      <c r="DS114" s="780"/>
      <c r="DT114" s="780"/>
      <c r="DU114" s="781"/>
      <c r="DV114" s="824" t="s">
        <v>132</v>
      </c>
      <c r="DW114" s="825"/>
      <c r="DX114" s="825"/>
      <c r="DY114" s="825"/>
      <c r="DZ114" s="826"/>
    </row>
    <row r="115" spans="1:130" s="230" customFormat="1" ht="26.25" customHeight="1" x14ac:dyDescent="0.15">
      <c r="A115" s="914"/>
      <c r="B115" s="915"/>
      <c r="C115" s="752" t="s">
        <v>457</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1387</v>
      </c>
      <c r="AB115" s="919"/>
      <c r="AC115" s="919"/>
      <c r="AD115" s="919"/>
      <c r="AE115" s="920"/>
      <c r="AF115" s="921">
        <v>1498</v>
      </c>
      <c r="AG115" s="919"/>
      <c r="AH115" s="919"/>
      <c r="AI115" s="919"/>
      <c r="AJ115" s="920"/>
      <c r="AK115" s="921">
        <v>1051</v>
      </c>
      <c r="AL115" s="919"/>
      <c r="AM115" s="919"/>
      <c r="AN115" s="919"/>
      <c r="AO115" s="920"/>
      <c r="AP115" s="922">
        <v>0</v>
      </c>
      <c r="AQ115" s="923"/>
      <c r="AR115" s="923"/>
      <c r="AS115" s="923"/>
      <c r="AT115" s="924"/>
      <c r="AU115" s="932"/>
      <c r="AV115" s="933"/>
      <c r="AW115" s="933"/>
      <c r="AX115" s="933"/>
      <c r="AY115" s="933"/>
      <c r="AZ115" s="815" t="s">
        <v>458</v>
      </c>
      <c r="BA115" s="752"/>
      <c r="BB115" s="752"/>
      <c r="BC115" s="752"/>
      <c r="BD115" s="752"/>
      <c r="BE115" s="752"/>
      <c r="BF115" s="752"/>
      <c r="BG115" s="752"/>
      <c r="BH115" s="752"/>
      <c r="BI115" s="752"/>
      <c r="BJ115" s="752"/>
      <c r="BK115" s="752"/>
      <c r="BL115" s="752"/>
      <c r="BM115" s="752"/>
      <c r="BN115" s="752"/>
      <c r="BO115" s="752"/>
      <c r="BP115" s="753"/>
      <c r="BQ115" s="816" t="s">
        <v>396</v>
      </c>
      <c r="BR115" s="817"/>
      <c r="BS115" s="817"/>
      <c r="BT115" s="817"/>
      <c r="BU115" s="817"/>
      <c r="BV115" s="817" t="s">
        <v>396</v>
      </c>
      <c r="BW115" s="817"/>
      <c r="BX115" s="817"/>
      <c r="BY115" s="817"/>
      <c r="BZ115" s="817"/>
      <c r="CA115" s="817" t="s">
        <v>132</v>
      </c>
      <c r="CB115" s="817"/>
      <c r="CC115" s="817"/>
      <c r="CD115" s="817"/>
      <c r="CE115" s="817"/>
      <c r="CF115" s="875" t="s">
        <v>132</v>
      </c>
      <c r="CG115" s="876"/>
      <c r="CH115" s="876"/>
      <c r="CI115" s="876"/>
      <c r="CJ115" s="876"/>
      <c r="CK115" s="927"/>
      <c r="CL115" s="821"/>
      <c r="CM115" s="815" t="s">
        <v>459</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396</v>
      </c>
      <c r="DH115" s="780"/>
      <c r="DI115" s="780"/>
      <c r="DJ115" s="780"/>
      <c r="DK115" s="781"/>
      <c r="DL115" s="782" t="s">
        <v>396</v>
      </c>
      <c r="DM115" s="780"/>
      <c r="DN115" s="780"/>
      <c r="DO115" s="780"/>
      <c r="DP115" s="781"/>
      <c r="DQ115" s="782" t="s">
        <v>132</v>
      </c>
      <c r="DR115" s="780"/>
      <c r="DS115" s="780"/>
      <c r="DT115" s="780"/>
      <c r="DU115" s="781"/>
      <c r="DV115" s="824" t="s">
        <v>396</v>
      </c>
      <c r="DW115" s="825"/>
      <c r="DX115" s="825"/>
      <c r="DY115" s="825"/>
      <c r="DZ115" s="826"/>
    </row>
    <row r="116" spans="1:130" s="230" customFormat="1" ht="26.25" customHeight="1" x14ac:dyDescent="0.15">
      <c r="A116" s="916"/>
      <c r="B116" s="917"/>
      <c r="C116" s="839" t="s">
        <v>460</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396</v>
      </c>
      <c r="AB116" s="780"/>
      <c r="AC116" s="780"/>
      <c r="AD116" s="780"/>
      <c r="AE116" s="781"/>
      <c r="AF116" s="782" t="s">
        <v>132</v>
      </c>
      <c r="AG116" s="780"/>
      <c r="AH116" s="780"/>
      <c r="AI116" s="780"/>
      <c r="AJ116" s="781"/>
      <c r="AK116" s="782" t="s">
        <v>396</v>
      </c>
      <c r="AL116" s="780"/>
      <c r="AM116" s="780"/>
      <c r="AN116" s="780"/>
      <c r="AO116" s="781"/>
      <c r="AP116" s="824" t="s">
        <v>132</v>
      </c>
      <c r="AQ116" s="825"/>
      <c r="AR116" s="825"/>
      <c r="AS116" s="825"/>
      <c r="AT116" s="826"/>
      <c r="AU116" s="932"/>
      <c r="AV116" s="933"/>
      <c r="AW116" s="933"/>
      <c r="AX116" s="933"/>
      <c r="AY116" s="933"/>
      <c r="AZ116" s="909" t="s">
        <v>461</v>
      </c>
      <c r="BA116" s="910"/>
      <c r="BB116" s="910"/>
      <c r="BC116" s="910"/>
      <c r="BD116" s="910"/>
      <c r="BE116" s="910"/>
      <c r="BF116" s="910"/>
      <c r="BG116" s="910"/>
      <c r="BH116" s="910"/>
      <c r="BI116" s="910"/>
      <c r="BJ116" s="910"/>
      <c r="BK116" s="910"/>
      <c r="BL116" s="910"/>
      <c r="BM116" s="910"/>
      <c r="BN116" s="910"/>
      <c r="BO116" s="910"/>
      <c r="BP116" s="911"/>
      <c r="BQ116" s="816" t="s">
        <v>132</v>
      </c>
      <c r="BR116" s="817"/>
      <c r="BS116" s="817"/>
      <c r="BT116" s="817"/>
      <c r="BU116" s="817"/>
      <c r="BV116" s="817" t="s">
        <v>396</v>
      </c>
      <c r="BW116" s="817"/>
      <c r="BX116" s="817"/>
      <c r="BY116" s="817"/>
      <c r="BZ116" s="817"/>
      <c r="CA116" s="817" t="s">
        <v>132</v>
      </c>
      <c r="CB116" s="817"/>
      <c r="CC116" s="817"/>
      <c r="CD116" s="817"/>
      <c r="CE116" s="817"/>
      <c r="CF116" s="875" t="s">
        <v>132</v>
      </c>
      <c r="CG116" s="876"/>
      <c r="CH116" s="876"/>
      <c r="CI116" s="876"/>
      <c r="CJ116" s="876"/>
      <c r="CK116" s="927"/>
      <c r="CL116" s="821"/>
      <c r="CM116" s="815" t="s">
        <v>462</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3990</v>
      </c>
      <c r="DH116" s="780"/>
      <c r="DI116" s="780"/>
      <c r="DJ116" s="780"/>
      <c r="DK116" s="781"/>
      <c r="DL116" s="782">
        <v>3171</v>
      </c>
      <c r="DM116" s="780"/>
      <c r="DN116" s="780"/>
      <c r="DO116" s="780"/>
      <c r="DP116" s="781"/>
      <c r="DQ116" s="782">
        <v>2365</v>
      </c>
      <c r="DR116" s="780"/>
      <c r="DS116" s="780"/>
      <c r="DT116" s="780"/>
      <c r="DU116" s="781"/>
      <c r="DV116" s="824">
        <v>0.1</v>
      </c>
      <c r="DW116" s="825"/>
      <c r="DX116" s="825"/>
      <c r="DY116" s="825"/>
      <c r="DZ116" s="826"/>
    </row>
    <row r="117" spans="1:130" s="230" customFormat="1" ht="26.25" customHeight="1" x14ac:dyDescent="0.15">
      <c r="A117" s="895" t="s">
        <v>194</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463</v>
      </c>
      <c r="Z117" s="897"/>
      <c r="AA117" s="902">
        <v>1095383</v>
      </c>
      <c r="AB117" s="903"/>
      <c r="AC117" s="903"/>
      <c r="AD117" s="903"/>
      <c r="AE117" s="904"/>
      <c r="AF117" s="905">
        <v>1137515</v>
      </c>
      <c r="AG117" s="903"/>
      <c r="AH117" s="903"/>
      <c r="AI117" s="903"/>
      <c r="AJ117" s="904"/>
      <c r="AK117" s="905">
        <v>1155447</v>
      </c>
      <c r="AL117" s="903"/>
      <c r="AM117" s="903"/>
      <c r="AN117" s="903"/>
      <c r="AO117" s="904"/>
      <c r="AP117" s="906"/>
      <c r="AQ117" s="907"/>
      <c r="AR117" s="907"/>
      <c r="AS117" s="907"/>
      <c r="AT117" s="908"/>
      <c r="AU117" s="932"/>
      <c r="AV117" s="933"/>
      <c r="AW117" s="933"/>
      <c r="AX117" s="933"/>
      <c r="AY117" s="933"/>
      <c r="AZ117" s="863" t="s">
        <v>464</v>
      </c>
      <c r="BA117" s="864"/>
      <c r="BB117" s="864"/>
      <c r="BC117" s="864"/>
      <c r="BD117" s="864"/>
      <c r="BE117" s="864"/>
      <c r="BF117" s="864"/>
      <c r="BG117" s="864"/>
      <c r="BH117" s="864"/>
      <c r="BI117" s="864"/>
      <c r="BJ117" s="864"/>
      <c r="BK117" s="864"/>
      <c r="BL117" s="864"/>
      <c r="BM117" s="864"/>
      <c r="BN117" s="864"/>
      <c r="BO117" s="864"/>
      <c r="BP117" s="865"/>
      <c r="BQ117" s="816" t="s">
        <v>132</v>
      </c>
      <c r="BR117" s="817"/>
      <c r="BS117" s="817"/>
      <c r="BT117" s="817"/>
      <c r="BU117" s="817"/>
      <c r="BV117" s="817" t="s">
        <v>396</v>
      </c>
      <c r="BW117" s="817"/>
      <c r="BX117" s="817"/>
      <c r="BY117" s="817"/>
      <c r="BZ117" s="817"/>
      <c r="CA117" s="817" t="s">
        <v>396</v>
      </c>
      <c r="CB117" s="817"/>
      <c r="CC117" s="817"/>
      <c r="CD117" s="817"/>
      <c r="CE117" s="817"/>
      <c r="CF117" s="875" t="s">
        <v>396</v>
      </c>
      <c r="CG117" s="876"/>
      <c r="CH117" s="876"/>
      <c r="CI117" s="876"/>
      <c r="CJ117" s="876"/>
      <c r="CK117" s="927"/>
      <c r="CL117" s="821"/>
      <c r="CM117" s="815" t="s">
        <v>465</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132</v>
      </c>
      <c r="DH117" s="780"/>
      <c r="DI117" s="780"/>
      <c r="DJ117" s="780"/>
      <c r="DK117" s="781"/>
      <c r="DL117" s="782" t="s">
        <v>132</v>
      </c>
      <c r="DM117" s="780"/>
      <c r="DN117" s="780"/>
      <c r="DO117" s="780"/>
      <c r="DP117" s="781"/>
      <c r="DQ117" s="782" t="s">
        <v>396</v>
      </c>
      <c r="DR117" s="780"/>
      <c r="DS117" s="780"/>
      <c r="DT117" s="780"/>
      <c r="DU117" s="781"/>
      <c r="DV117" s="824" t="s">
        <v>132</v>
      </c>
      <c r="DW117" s="825"/>
      <c r="DX117" s="825"/>
      <c r="DY117" s="825"/>
      <c r="DZ117" s="826"/>
    </row>
    <row r="118" spans="1:130" s="230" customFormat="1" ht="26.25" customHeight="1" x14ac:dyDescent="0.15">
      <c r="A118" s="895" t="s">
        <v>438</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435</v>
      </c>
      <c r="AB118" s="896"/>
      <c r="AC118" s="896"/>
      <c r="AD118" s="896"/>
      <c r="AE118" s="897"/>
      <c r="AF118" s="898" t="s">
        <v>436</v>
      </c>
      <c r="AG118" s="896"/>
      <c r="AH118" s="896"/>
      <c r="AI118" s="896"/>
      <c r="AJ118" s="897"/>
      <c r="AK118" s="898" t="s">
        <v>312</v>
      </c>
      <c r="AL118" s="896"/>
      <c r="AM118" s="896"/>
      <c r="AN118" s="896"/>
      <c r="AO118" s="897"/>
      <c r="AP118" s="899" t="s">
        <v>437</v>
      </c>
      <c r="AQ118" s="900"/>
      <c r="AR118" s="900"/>
      <c r="AS118" s="900"/>
      <c r="AT118" s="901"/>
      <c r="AU118" s="932"/>
      <c r="AV118" s="933"/>
      <c r="AW118" s="933"/>
      <c r="AX118" s="933"/>
      <c r="AY118" s="933"/>
      <c r="AZ118" s="838" t="s">
        <v>466</v>
      </c>
      <c r="BA118" s="839"/>
      <c r="BB118" s="839"/>
      <c r="BC118" s="839"/>
      <c r="BD118" s="839"/>
      <c r="BE118" s="839"/>
      <c r="BF118" s="839"/>
      <c r="BG118" s="839"/>
      <c r="BH118" s="839"/>
      <c r="BI118" s="839"/>
      <c r="BJ118" s="839"/>
      <c r="BK118" s="839"/>
      <c r="BL118" s="839"/>
      <c r="BM118" s="839"/>
      <c r="BN118" s="839"/>
      <c r="BO118" s="839"/>
      <c r="BP118" s="840"/>
      <c r="BQ118" s="879" t="s">
        <v>132</v>
      </c>
      <c r="BR118" s="845"/>
      <c r="BS118" s="845"/>
      <c r="BT118" s="845"/>
      <c r="BU118" s="845"/>
      <c r="BV118" s="845" t="s">
        <v>396</v>
      </c>
      <c r="BW118" s="845"/>
      <c r="BX118" s="845"/>
      <c r="BY118" s="845"/>
      <c r="BZ118" s="845"/>
      <c r="CA118" s="845" t="s">
        <v>396</v>
      </c>
      <c r="CB118" s="845"/>
      <c r="CC118" s="845"/>
      <c r="CD118" s="845"/>
      <c r="CE118" s="845"/>
      <c r="CF118" s="875" t="s">
        <v>132</v>
      </c>
      <c r="CG118" s="876"/>
      <c r="CH118" s="876"/>
      <c r="CI118" s="876"/>
      <c r="CJ118" s="876"/>
      <c r="CK118" s="927"/>
      <c r="CL118" s="821"/>
      <c r="CM118" s="815" t="s">
        <v>467</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396</v>
      </c>
      <c r="DH118" s="780"/>
      <c r="DI118" s="780"/>
      <c r="DJ118" s="780"/>
      <c r="DK118" s="781"/>
      <c r="DL118" s="782" t="s">
        <v>132</v>
      </c>
      <c r="DM118" s="780"/>
      <c r="DN118" s="780"/>
      <c r="DO118" s="780"/>
      <c r="DP118" s="781"/>
      <c r="DQ118" s="782" t="s">
        <v>396</v>
      </c>
      <c r="DR118" s="780"/>
      <c r="DS118" s="780"/>
      <c r="DT118" s="780"/>
      <c r="DU118" s="781"/>
      <c r="DV118" s="824" t="s">
        <v>396</v>
      </c>
      <c r="DW118" s="825"/>
      <c r="DX118" s="825"/>
      <c r="DY118" s="825"/>
      <c r="DZ118" s="826"/>
    </row>
    <row r="119" spans="1:130" s="230" customFormat="1" ht="26.25" customHeight="1" x14ac:dyDescent="0.15">
      <c r="A119" s="818" t="s">
        <v>441</v>
      </c>
      <c r="B119" s="819"/>
      <c r="C119" s="860" t="s">
        <v>442</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132</v>
      </c>
      <c r="AB119" s="889"/>
      <c r="AC119" s="889"/>
      <c r="AD119" s="889"/>
      <c r="AE119" s="890"/>
      <c r="AF119" s="891" t="s">
        <v>396</v>
      </c>
      <c r="AG119" s="889"/>
      <c r="AH119" s="889"/>
      <c r="AI119" s="889"/>
      <c r="AJ119" s="890"/>
      <c r="AK119" s="891" t="s">
        <v>396</v>
      </c>
      <c r="AL119" s="889"/>
      <c r="AM119" s="889"/>
      <c r="AN119" s="889"/>
      <c r="AO119" s="890"/>
      <c r="AP119" s="892" t="s">
        <v>396</v>
      </c>
      <c r="AQ119" s="893"/>
      <c r="AR119" s="893"/>
      <c r="AS119" s="893"/>
      <c r="AT119" s="894"/>
      <c r="AU119" s="934"/>
      <c r="AV119" s="935"/>
      <c r="AW119" s="935"/>
      <c r="AX119" s="935"/>
      <c r="AY119" s="935"/>
      <c r="AZ119" s="251" t="s">
        <v>194</v>
      </c>
      <c r="BA119" s="251"/>
      <c r="BB119" s="251"/>
      <c r="BC119" s="251"/>
      <c r="BD119" s="251"/>
      <c r="BE119" s="251"/>
      <c r="BF119" s="251"/>
      <c r="BG119" s="251"/>
      <c r="BH119" s="251"/>
      <c r="BI119" s="251"/>
      <c r="BJ119" s="251"/>
      <c r="BK119" s="251"/>
      <c r="BL119" s="251"/>
      <c r="BM119" s="251"/>
      <c r="BN119" s="251"/>
      <c r="BO119" s="877" t="s">
        <v>468</v>
      </c>
      <c r="BP119" s="878"/>
      <c r="BQ119" s="879">
        <v>9892947</v>
      </c>
      <c r="BR119" s="845"/>
      <c r="BS119" s="845"/>
      <c r="BT119" s="845"/>
      <c r="BU119" s="845"/>
      <c r="BV119" s="845">
        <v>9162940</v>
      </c>
      <c r="BW119" s="845"/>
      <c r="BX119" s="845"/>
      <c r="BY119" s="845"/>
      <c r="BZ119" s="845"/>
      <c r="CA119" s="845">
        <v>9423783</v>
      </c>
      <c r="CB119" s="845"/>
      <c r="CC119" s="845"/>
      <c r="CD119" s="845"/>
      <c r="CE119" s="845"/>
      <c r="CF119" s="748"/>
      <c r="CG119" s="749"/>
      <c r="CH119" s="749"/>
      <c r="CI119" s="749"/>
      <c r="CJ119" s="834"/>
      <c r="CK119" s="928"/>
      <c r="CL119" s="823"/>
      <c r="CM119" s="838" t="s">
        <v>469</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1712</v>
      </c>
      <c r="DH119" s="764"/>
      <c r="DI119" s="764"/>
      <c r="DJ119" s="764"/>
      <c r="DK119" s="765"/>
      <c r="DL119" s="766">
        <v>1840</v>
      </c>
      <c r="DM119" s="764"/>
      <c r="DN119" s="764"/>
      <c r="DO119" s="764"/>
      <c r="DP119" s="765"/>
      <c r="DQ119" s="766">
        <v>2574</v>
      </c>
      <c r="DR119" s="764"/>
      <c r="DS119" s="764"/>
      <c r="DT119" s="764"/>
      <c r="DU119" s="765"/>
      <c r="DV119" s="848">
        <v>0.1</v>
      </c>
      <c r="DW119" s="849"/>
      <c r="DX119" s="849"/>
      <c r="DY119" s="849"/>
      <c r="DZ119" s="850"/>
    </row>
    <row r="120" spans="1:130" s="230" customFormat="1" ht="26.25" customHeight="1" x14ac:dyDescent="0.15">
      <c r="A120" s="820"/>
      <c r="B120" s="821"/>
      <c r="C120" s="815" t="s">
        <v>446</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396</v>
      </c>
      <c r="AB120" s="780"/>
      <c r="AC120" s="780"/>
      <c r="AD120" s="780"/>
      <c r="AE120" s="781"/>
      <c r="AF120" s="782" t="s">
        <v>396</v>
      </c>
      <c r="AG120" s="780"/>
      <c r="AH120" s="780"/>
      <c r="AI120" s="780"/>
      <c r="AJ120" s="781"/>
      <c r="AK120" s="782" t="s">
        <v>132</v>
      </c>
      <c r="AL120" s="780"/>
      <c r="AM120" s="780"/>
      <c r="AN120" s="780"/>
      <c r="AO120" s="781"/>
      <c r="AP120" s="824" t="s">
        <v>132</v>
      </c>
      <c r="AQ120" s="825"/>
      <c r="AR120" s="825"/>
      <c r="AS120" s="825"/>
      <c r="AT120" s="826"/>
      <c r="AU120" s="880" t="s">
        <v>470</v>
      </c>
      <c r="AV120" s="881"/>
      <c r="AW120" s="881"/>
      <c r="AX120" s="881"/>
      <c r="AY120" s="882"/>
      <c r="AZ120" s="860" t="s">
        <v>471</v>
      </c>
      <c r="BA120" s="808"/>
      <c r="BB120" s="808"/>
      <c r="BC120" s="808"/>
      <c r="BD120" s="808"/>
      <c r="BE120" s="808"/>
      <c r="BF120" s="808"/>
      <c r="BG120" s="808"/>
      <c r="BH120" s="808"/>
      <c r="BI120" s="808"/>
      <c r="BJ120" s="808"/>
      <c r="BK120" s="808"/>
      <c r="BL120" s="808"/>
      <c r="BM120" s="808"/>
      <c r="BN120" s="808"/>
      <c r="BO120" s="808"/>
      <c r="BP120" s="809"/>
      <c r="BQ120" s="861">
        <v>4574833</v>
      </c>
      <c r="BR120" s="842"/>
      <c r="BS120" s="842"/>
      <c r="BT120" s="842"/>
      <c r="BU120" s="842"/>
      <c r="BV120" s="842">
        <v>4633408</v>
      </c>
      <c r="BW120" s="842"/>
      <c r="BX120" s="842"/>
      <c r="BY120" s="842"/>
      <c r="BZ120" s="842"/>
      <c r="CA120" s="842">
        <v>4929105</v>
      </c>
      <c r="CB120" s="842"/>
      <c r="CC120" s="842"/>
      <c r="CD120" s="842"/>
      <c r="CE120" s="842"/>
      <c r="CF120" s="866">
        <v>123.5</v>
      </c>
      <c r="CG120" s="867"/>
      <c r="CH120" s="867"/>
      <c r="CI120" s="867"/>
      <c r="CJ120" s="867"/>
      <c r="CK120" s="868" t="s">
        <v>472</v>
      </c>
      <c r="CL120" s="852"/>
      <c r="CM120" s="852"/>
      <c r="CN120" s="852"/>
      <c r="CO120" s="853"/>
      <c r="CP120" s="872" t="s">
        <v>473</v>
      </c>
      <c r="CQ120" s="873"/>
      <c r="CR120" s="873"/>
      <c r="CS120" s="873"/>
      <c r="CT120" s="873"/>
      <c r="CU120" s="873"/>
      <c r="CV120" s="873"/>
      <c r="CW120" s="873"/>
      <c r="CX120" s="873"/>
      <c r="CY120" s="873"/>
      <c r="CZ120" s="873"/>
      <c r="DA120" s="873"/>
      <c r="DB120" s="873"/>
      <c r="DC120" s="873"/>
      <c r="DD120" s="873"/>
      <c r="DE120" s="873"/>
      <c r="DF120" s="874"/>
      <c r="DG120" s="861">
        <v>1283439</v>
      </c>
      <c r="DH120" s="842"/>
      <c r="DI120" s="842"/>
      <c r="DJ120" s="842"/>
      <c r="DK120" s="842"/>
      <c r="DL120" s="842">
        <v>818289</v>
      </c>
      <c r="DM120" s="842"/>
      <c r="DN120" s="842"/>
      <c r="DO120" s="842"/>
      <c r="DP120" s="842"/>
      <c r="DQ120" s="842">
        <v>981579</v>
      </c>
      <c r="DR120" s="842"/>
      <c r="DS120" s="842"/>
      <c r="DT120" s="842"/>
      <c r="DU120" s="842"/>
      <c r="DV120" s="843">
        <v>24.6</v>
      </c>
      <c r="DW120" s="843"/>
      <c r="DX120" s="843"/>
      <c r="DY120" s="843"/>
      <c r="DZ120" s="844"/>
    </row>
    <row r="121" spans="1:130" s="230" customFormat="1" ht="26.25" customHeight="1" x14ac:dyDescent="0.15">
      <c r="A121" s="820"/>
      <c r="B121" s="821"/>
      <c r="C121" s="863" t="s">
        <v>474</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396</v>
      </c>
      <c r="AB121" s="780"/>
      <c r="AC121" s="780"/>
      <c r="AD121" s="780"/>
      <c r="AE121" s="781"/>
      <c r="AF121" s="782" t="s">
        <v>396</v>
      </c>
      <c r="AG121" s="780"/>
      <c r="AH121" s="780"/>
      <c r="AI121" s="780"/>
      <c r="AJ121" s="781"/>
      <c r="AK121" s="782" t="s">
        <v>132</v>
      </c>
      <c r="AL121" s="780"/>
      <c r="AM121" s="780"/>
      <c r="AN121" s="780"/>
      <c r="AO121" s="781"/>
      <c r="AP121" s="824" t="s">
        <v>396</v>
      </c>
      <c r="AQ121" s="825"/>
      <c r="AR121" s="825"/>
      <c r="AS121" s="825"/>
      <c r="AT121" s="826"/>
      <c r="AU121" s="883"/>
      <c r="AV121" s="884"/>
      <c r="AW121" s="884"/>
      <c r="AX121" s="884"/>
      <c r="AY121" s="885"/>
      <c r="AZ121" s="815" t="s">
        <v>475</v>
      </c>
      <c r="BA121" s="752"/>
      <c r="BB121" s="752"/>
      <c r="BC121" s="752"/>
      <c r="BD121" s="752"/>
      <c r="BE121" s="752"/>
      <c r="BF121" s="752"/>
      <c r="BG121" s="752"/>
      <c r="BH121" s="752"/>
      <c r="BI121" s="752"/>
      <c r="BJ121" s="752"/>
      <c r="BK121" s="752"/>
      <c r="BL121" s="752"/>
      <c r="BM121" s="752"/>
      <c r="BN121" s="752"/>
      <c r="BO121" s="752"/>
      <c r="BP121" s="753"/>
      <c r="BQ121" s="816" t="s">
        <v>132</v>
      </c>
      <c r="BR121" s="817"/>
      <c r="BS121" s="817"/>
      <c r="BT121" s="817"/>
      <c r="BU121" s="817"/>
      <c r="BV121" s="817" t="s">
        <v>396</v>
      </c>
      <c r="BW121" s="817"/>
      <c r="BX121" s="817"/>
      <c r="BY121" s="817"/>
      <c r="BZ121" s="817"/>
      <c r="CA121" s="817" t="s">
        <v>132</v>
      </c>
      <c r="CB121" s="817"/>
      <c r="CC121" s="817"/>
      <c r="CD121" s="817"/>
      <c r="CE121" s="817"/>
      <c r="CF121" s="875" t="s">
        <v>132</v>
      </c>
      <c r="CG121" s="876"/>
      <c r="CH121" s="876"/>
      <c r="CI121" s="876"/>
      <c r="CJ121" s="876"/>
      <c r="CK121" s="869"/>
      <c r="CL121" s="855"/>
      <c r="CM121" s="855"/>
      <c r="CN121" s="855"/>
      <c r="CO121" s="856"/>
      <c r="CP121" s="835" t="s">
        <v>476</v>
      </c>
      <c r="CQ121" s="836"/>
      <c r="CR121" s="836"/>
      <c r="CS121" s="836"/>
      <c r="CT121" s="836"/>
      <c r="CU121" s="836"/>
      <c r="CV121" s="836"/>
      <c r="CW121" s="836"/>
      <c r="CX121" s="836"/>
      <c r="CY121" s="836"/>
      <c r="CZ121" s="836"/>
      <c r="DA121" s="836"/>
      <c r="DB121" s="836"/>
      <c r="DC121" s="836"/>
      <c r="DD121" s="836"/>
      <c r="DE121" s="836"/>
      <c r="DF121" s="837"/>
      <c r="DG121" s="816">
        <v>574246</v>
      </c>
      <c r="DH121" s="817"/>
      <c r="DI121" s="817"/>
      <c r="DJ121" s="817"/>
      <c r="DK121" s="817"/>
      <c r="DL121" s="817">
        <v>334009</v>
      </c>
      <c r="DM121" s="817"/>
      <c r="DN121" s="817"/>
      <c r="DO121" s="817"/>
      <c r="DP121" s="817"/>
      <c r="DQ121" s="817">
        <v>442789</v>
      </c>
      <c r="DR121" s="817"/>
      <c r="DS121" s="817"/>
      <c r="DT121" s="817"/>
      <c r="DU121" s="817"/>
      <c r="DV121" s="794">
        <v>11.1</v>
      </c>
      <c r="DW121" s="794"/>
      <c r="DX121" s="794"/>
      <c r="DY121" s="794"/>
      <c r="DZ121" s="795"/>
    </row>
    <row r="122" spans="1:130" s="230" customFormat="1" ht="26.25" customHeight="1" x14ac:dyDescent="0.15">
      <c r="A122" s="820"/>
      <c r="B122" s="821"/>
      <c r="C122" s="815" t="s">
        <v>456</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396</v>
      </c>
      <c r="AB122" s="780"/>
      <c r="AC122" s="780"/>
      <c r="AD122" s="780"/>
      <c r="AE122" s="781"/>
      <c r="AF122" s="782" t="s">
        <v>396</v>
      </c>
      <c r="AG122" s="780"/>
      <c r="AH122" s="780"/>
      <c r="AI122" s="780"/>
      <c r="AJ122" s="781"/>
      <c r="AK122" s="782" t="s">
        <v>396</v>
      </c>
      <c r="AL122" s="780"/>
      <c r="AM122" s="780"/>
      <c r="AN122" s="780"/>
      <c r="AO122" s="781"/>
      <c r="AP122" s="824" t="s">
        <v>132</v>
      </c>
      <c r="AQ122" s="825"/>
      <c r="AR122" s="825"/>
      <c r="AS122" s="825"/>
      <c r="AT122" s="826"/>
      <c r="AU122" s="883"/>
      <c r="AV122" s="884"/>
      <c r="AW122" s="884"/>
      <c r="AX122" s="884"/>
      <c r="AY122" s="885"/>
      <c r="AZ122" s="838" t="s">
        <v>477</v>
      </c>
      <c r="BA122" s="839"/>
      <c r="BB122" s="839"/>
      <c r="BC122" s="839"/>
      <c r="BD122" s="839"/>
      <c r="BE122" s="839"/>
      <c r="BF122" s="839"/>
      <c r="BG122" s="839"/>
      <c r="BH122" s="839"/>
      <c r="BI122" s="839"/>
      <c r="BJ122" s="839"/>
      <c r="BK122" s="839"/>
      <c r="BL122" s="839"/>
      <c r="BM122" s="839"/>
      <c r="BN122" s="839"/>
      <c r="BO122" s="839"/>
      <c r="BP122" s="840"/>
      <c r="BQ122" s="879">
        <v>6214041</v>
      </c>
      <c r="BR122" s="845"/>
      <c r="BS122" s="845"/>
      <c r="BT122" s="845"/>
      <c r="BU122" s="845"/>
      <c r="BV122" s="845">
        <v>6252274</v>
      </c>
      <c r="BW122" s="845"/>
      <c r="BX122" s="845"/>
      <c r="BY122" s="845"/>
      <c r="BZ122" s="845"/>
      <c r="CA122" s="845">
        <v>5951235</v>
      </c>
      <c r="CB122" s="845"/>
      <c r="CC122" s="845"/>
      <c r="CD122" s="845"/>
      <c r="CE122" s="845"/>
      <c r="CF122" s="846">
        <v>149.1</v>
      </c>
      <c r="CG122" s="847"/>
      <c r="CH122" s="847"/>
      <c r="CI122" s="847"/>
      <c r="CJ122" s="847"/>
      <c r="CK122" s="869"/>
      <c r="CL122" s="855"/>
      <c r="CM122" s="855"/>
      <c r="CN122" s="855"/>
      <c r="CO122" s="856"/>
      <c r="CP122" s="835" t="s">
        <v>478</v>
      </c>
      <c r="CQ122" s="836"/>
      <c r="CR122" s="836"/>
      <c r="CS122" s="836"/>
      <c r="CT122" s="836"/>
      <c r="CU122" s="836"/>
      <c r="CV122" s="836"/>
      <c r="CW122" s="836"/>
      <c r="CX122" s="836"/>
      <c r="CY122" s="836"/>
      <c r="CZ122" s="836"/>
      <c r="DA122" s="836"/>
      <c r="DB122" s="836"/>
      <c r="DC122" s="836"/>
      <c r="DD122" s="836"/>
      <c r="DE122" s="836"/>
      <c r="DF122" s="837"/>
      <c r="DG122" s="816">
        <v>234058</v>
      </c>
      <c r="DH122" s="817"/>
      <c r="DI122" s="817"/>
      <c r="DJ122" s="817"/>
      <c r="DK122" s="817"/>
      <c r="DL122" s="817">
        <v>278049</v>
      </c>
      <c r="DM122" s="817"/>
      <c r="DN122" s="817"/>
      <c r="DO122" s="817"/>
      <c r="DP122" s="817"/>
      <c r="DQ122" s="817">
        <v>297429</v>
      </c>
      <c r="DR122" s="817"/>
      <c r="DS122" s="817"/>
      <c r="DT122" s="817"/>
      <c r="DU122" s="817"/>
      <c r="DV122" s="794">
        <v>7.5</v>
      </c>
      <c r="DW122" s="794"/>
      <c r="DX122" s="794"/>
      <c r="DY122" s="794"/>
      <c r="DZ122" s="795"/>
    </row>
    <row r="123" spans="1:130" s="230" customFormat="1" ht="26.25" customHeight="1" x14ac:dyDescent="0.15">
      <c r="A123" s="820"/>
      <c r="B123" s="821"/>
      <c r="C123" s="815" t="s">
        <v>462</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824</v>
      </c>
      <c r="AB123" s="780"/>
      <c r="AC123" s="780"/>
      <c r="AD123" s="780"/>
      <c r="AE123" s="781"/>
      <c r="AF123" s="782">
        <v>814</v>
      </c>
      <c r="AG123" s="780"/>
      <c r="AH123" s="780"/>
      <c r="AI123" s="780"/>
      <c r="AJ123" s="781"/>
      <c r="AK123" s="782">
        <v>804</v>
      </c>
      <c r="AL123" s="780"/>
      <c r="AM123" s="780"/>
      <c r="AN123" s="780"/>
      <c r="AO123" s="781"/>
      <c r="AP123" s="824">
        <v>0</v>
      </c>
      <c r="AQ123" s="825"/>
      <c r="AR123" s="825"/>
      <c r="AS123" s="825"/>
      <c r="AT123" s="826"/>
      <c r="AU123" s="886"/>
      <c r="AV123" s="887"/>
      <c r="AW123" s="887"/>
      <c r="AX123" s="887"/>
      <c r="AY123" s="887"/>
      <c r="AZ123" s="251" t="s">
        <v>194</v>
      </c>
      <c r="BA123" s="251"/>
      <c r="BB123" s="251"/>
      <c r="BC123" s="251"/>
      <c r="BD123" s="251"/>
      <c r="BE123" s="251"/>
      <c r="BF123" s="251"/>
      <c r="BG123" s="251"/>
      <c r="BH123" s="251"/>
      <c r="BI123" s="251"/>
      <c r="BJ123" s="251"/>
      <c r="BK123" s="251"/>
      <c r="BL123" s="251"/>
      <c r="BM123" s="251"/>
      <c r="BN123" s="251"/>
      <c r="BO123" s="877" t="s">
        <v>479</v>
      </c>
      <c r="BP123" s="878"/>
      <c r="BQ123" s="832">
        <v>10788874</v>
      </c>
      <c r="BR123" s="833"/>
      <c r="BS123" s="833"/>
      <c r="BT123" s="833"/>
      <c r="BU123" s="833"/>
      <c r="BV123" s="833">
        <v>10885682</v>
      </c>
      <c r="BW123" s="833"/>
      <c r="BX123" s="833"/>
      <c r="BY123" s="833"/>
      <c r="BZ123" s="833"/>
      <c r="CA123" s="833">
        <v>10880340</v>
      </c>
      <c r="CB123" s="833"/>
      <c r="CC123" s="833"/>
      <c r="CD123" s="833"/>
      <c r="CE123" s="833"/>
      <c r="CF123" s="748"/>
      <c r="CG123" s="749"/>
      <c r="CH123" s="749"/>
      <c r="CI123" s="749"/>
      <c r="CJ123" s="834"/>
      <c r="CK123" s="869"/>
      <c r="CL123" s="855"/>
      <c r="CM123" s="855"/>
      <c r="CN123" s="855"/>
      <c r="CO123" s="856"/>
      <c r="CP123" s="835" t="s">
        <v>410</v>
      </c>
      <c r="CQ123" s="836"/>
      <c r="CR123" s="836"/>
      <c r="CS123" s="836"/>
      <c r="CT123" s="836"/>
      <c r="CU123" s="836"/>
      <c r="CV123" s="836"/>
      <c r="CW123" s="836"/>
      <c r="CX123" s="836"/>
      <c r="CY123" s="836"/>
      <c r="CZ123" s="836"/>
      <c r="DA123" s="836"/>
      <c r="DB123" s="836"/>
      <c r="DC123" s="836"/>
      <c r="DD123" s="836"/>
      <c r="DE123" s="836"/>
      <c r="DF123" s="837"/>
      <c r="DG123" s="779" t="s">
        <v>132</v>
      </c>
      <c r="DH123" s="780"/>
      <c r="DI123" s="780"/>
      <c r="DJ123" s="780"/>
      <c r="DK123" s="781"/>
      <c r="DL123" s="782" t="s">
        <v>132</v>
      </c>
      <c r="DM123" s="780"/>
      <c r="DN123" s="780"/>
      <c r="DO123" s="780"/>
      <c r="DP123" s="781"/>
      <c r="DQ123" s="782" t="s">
        <v>132</v>
      </c>
      <c r="DR123" s="780"/>
      <c r="DS123" s="780"/>
      <c r="DT123" s="780"/>
      <c r="DU123" s="781"/>
      <c r="DV123" s="824" t="s">
        <v>132</v>
      </c>
      <c r="DW123" s="825"/>
      <c r="DX123" s="825"/>
      <c r="DY123" s="825"/>
      <c r="DZ123" s="826"/>
    </row>
    <row r="124" spans="1:130" s="230" customFormat="1" ht="26.25" customHeight="1" thickBot="1" x14ac:dyDescent="0.2">
      <c r="A124" s="820"/>
      <c r="B124" s="821"/>
      <c r="C124" s="815" t="s">
        <v>465</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396</v>
      </c>
      <c r="AB124" s="780"/>
      <c r="AC124" s="780"/>
      <c r="AD124" s="780"/>
      <c r="AE124" s="781"/>
      <c r="AF124" s="782" t="s">
        <v>132</v>
      </c>
      <c r="AG124" s="780"/>
      <c r="AH124" s="780"/>
      <c r="AI124" s="780"/>
      <c r="AJ124" s="781"/>
      <c r="AK124" s="782" t="s">
        <v>132</v>
      </c>
      <c r="AL124" s="780"/>
      <c r="AM124" s="780"/>
      <c r="AN124" s="780"/>
      <c r="AO124" s="781"/>
      <c r="AP124" s="824" t="s">
        <v>396</v>
      </c>
      <c r="AQ124" s="825"/>
      <c r="AR124" s="825"/>
      <c r="AS124" s="825"/>
      <c r="AT124" s="826"/>
      <c r="AU124" s="827" t="s">
        <v>480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396</v>
      </c>
      <c r="BR124" s="831"/>
      <c r="BS124" s="831"/>
      <c r="BT124" s="831"/>
      <c r="BU124" s="831"/>
      <c r="BV124" s="831" t="s">
        <v>132</v>
      </c>
      <c r="BW124" s="831"/>
      <c r="BX124" s="831"/>
      <c r="BY124" s="831"/>
      <c r="BZ124" s="831"/>
      <c r="CA124" s="831" t="s">
        <v>132</v>
      </c>
      <c r="CB124" s="831"/>
      <c r="CC124" s="831"/>
      <c r="CD124" s="831"/>
      <c r="CE124" s="831"/>
      <c r="CF124" s="726"/>
      <c r="CG124" s="727"/>
      <c r="CH124" s="727"/>
      <c r="CI124" s="727"/>
      <c r="CJ124" s="862"/>
      <c r="CK124" s="870"/>
      <c r="CL124" s="870"/>
      <c r="CM124" s="870"/>
      <c r="CN124" s="870"/>
      <c r="CO124" s="871"/>
      <c r="CP124" s="835" t="s">
        <v>481</v>
      </c>
      <c r="CQ124" s="836"/>
      <c r="CR124" s="836"/>
      <c r="CS124" s="836"/>
      <c r="CT124" s="836"/>
      <c r="CU124" s="836"/>
      <c r="CV124" s="836"/>
      <c r="CW124" s="836"/>
      <c r="CX124" s="836"/>
      <c r="CY124" s="836"/>
      <c r="CZ124" s="836"/>
      <c r="DA124" s="836"/>
      <c r="DB124" s="836"/>
      <c r="DC124" s="836"/>
      <c r="DD124" s="836"/>
      <c r="DE124" s="836"/>
      <c r="DF124" s="837"/>
      <c r="DG124" s="763" t="s">
        <v>396</v>
      </c>
      <c r="DH124" s="764"/>
      <c r="DI124" s="764"/>
      <c r="DJ124" s="764"/>
      <c r="DK124" s="765"/>
      <c r="DL124" s="766" t="s">
        <v>396</v>
      </c>
      <c r="DM124" s="764"/>
      <c r="DN124" s="764"/>
      <c r="DO124" s="764"/>
      <c r="DP124" s="765"/>
      <c r="DQ124" s="766" t="s">
        <v>132</v>
      </c>
      <c r="DR124" s="764"/>
      <c r="DS124" s="764"/>
      <c r="DT124" s="764"/>
      <c r="DU124" s="765"/>
      <c r="DV124" s="848" t="s">
        <v>396</v>
      </c>
      <c r="DW124" s="849"/>
      <c r="DX124" s="849"/>
      <c r="DY124" s="849"/>
      <c r="DZ124" s="850"/>
    </row>
    <row r="125" spans="1:130" s="230" customFormat="1" ht="26.25" customHeight="1" x14ac:dyDescent="0.15">
      <c r="A125" s="820"/>
      <c r="B125" s="821"/>
      <c r="C125" s="815" t="s">
        <v>467</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132</v>
      </c>
      <c r="AB125" s="780"/>
      <c r="AC125" s="780"/>
      <c r="AD125" s="780"/>
      <c r="AE125" s="781"/>
      <c r="AF125" s="782" t="s">
        <v>132</v>
      </c>
      <c r="AG125" s="780"/>
      <c r="AH125" s="780"/>
      <c r="AI125" s="780"/>
      <c r="AJ125" s="781"/>
      <c r="AK125" s="782" t="s">
        <v>132</v>
      </c>
      <c r="AL125" s="780"/>
      <c r="AM125" s="780"/>
      <c r="AN125" s="780"/>
      <c r="AO125" s="781"/>
      <c r="AP125" s="824" t="s">
        <v>396</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482</v>
      </c>
      <c r="CL125" s="852"/>
      <c r="CM125" s="852"/>
      <c r="CN125" s="852"/>
      <c r="CO125" s="853"/>
      <c r="CP125" s="860" t="s">
        <v>483</v>
      </c>
      <c r="CQ125" s="808"/>
      <c r="CR125" s="808"/>
      <c r="CS125" s="808"/>
      <c r="CT125" s="808"/>
      <c r="CU125" s="808"/>
      <c r="CV125" s="808"/>
      <c r="CW125" s="808"/>
      <c r="CX125" s="808"/>
      <c r="CY125" s="808"/>
      <c r="CZ125" s="808"/>
      <c r="DA125" s="808"/>
      <c r="DB125" s="808"/>
      <c r="DC125" s="808"/>
      <c r="DD125" s="808"/>
      <c r="DE125" s="808"/>
      <c r="DF125" s="809"/>
      <c r="DG125" s="861" t="s">
        <v>132</v>
      </c>
      <c r="DH125" s="842"/>
      <c r="DI125" s="842"/>
      <c r="DJ125" s="842"/>
      <c r="DK125" s="842"/>
      <c r="DL125" s="842" t="s">
        <v>132</v>
      </c>
      <c r="DM125" s="842"/>
      <c r="DN125" s="842"/>
      <c r="DO125" s="842"/>
      <c r="DP125" s="842"/>
      <c r="DQ125" s="842" t="s">
        <v>396</v>
      </c>
      <c r="DR125" s="842"/>
      <c r="DS125" s="842"/>
      <c r="DT125" s="842"/>
      <c r="DU125" s="842"/>
      <c r="DV125" s="843" t="s">
        <v>132</v>
      </c>
      <c r="DW125" s="843"/>
      <c r="DX125" s="843"/>
      <c r="DY125" s="843"/>
      <c r="DZ125" s="844"/>
    </row>
    <row r="126" spans="1:130" s="230" customFormat="1" ht="26.25" customHeight="1" thickBot="1" x14ac:dyDescent="0.2">
      <c r="A126" s="820"/>
      <c r="B126" s="821"/>
      <c r="C126" s="815" t="s">
        <v>469</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396</v>
      </c>
      <c r="AB126" s="780"/>
      <c r="AC126" s="780"/>
      <c r="AD126" s="780"/>
      <c r="AE126" s="781"/>
      <c r="AF126" s="782" t="s">
        <v>396</v>
      </c>
      <c r="AG126" s="780"/>
      <c r="AH126" s="780"/>
      <c r="AI126" s="780"/>
      <c r="AJ126" s="781"/>
      <c r="AK126" s="782" t="s">
        <v>132</v>
      </c>
      <c r="AL126" s="780"/>
      <c r="AM126" s="780"/>
      <c r="AN126" s="780"/>
      <c r="AO126" s="781"/>
      <c r="AP126" s="824" t="s">
        <v>396</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484</v>
      </c>
      <c r="CQ126" s="752"/>
      <c r="CR126" s="752"/>
      <c r="CS126" s="752"/>
      <c r="CT126" s="752"/>
      <c r="CU126" s="752"/>
      <c r="CV126" s="752"/>
      <c r="CW126" s="752"/>
      <c r="CX126" s="752"/>
      <c r="CY126" s="752"/>
      <c r="CZ126" s="752"/>
      <c r="DA126" s="752"/>
      <c r="DB126" s="752"/>
      <c r="DC126" s="752"/>
      <c r="DD126" s="752"/>
      <c r="DE126" s="752"/>
      <c r="DF126" s="753"/>
      <c r="DG126" s="816" t="s">
        <v>396</v>
      </c>
      <c r="DH126" s="817"/>
      <c r="DI126" s="817"/>
      <c r="DJ126" s="817"/>
      <c r="DK126" s="817"/>
      <c r="DL126" s="817" t="s">
        <v>396</v>
      </c>
      <c r="DM126" s="817"/>
      <c r="DN126" s="817"/>
      <c r="DO126" s="817"/>
      <c r="DP126" s="817"/>
      <c r="DQ126" s="817" t="s">
        <v>132</v>
      </c>
      <c r="DR126" s="817"/>
      <c r="DS126" s="817"/>
      <c r="DT126" s="817"/>
      <c r="DU126" s="817"/>
      <c r="DV126" s="794" t="s">
        <v>396</v>
      </c>
      <c r="DW126" s="794"/>
      <c r="DX126" s="794"/>
      <c r="DY126" s="794"/>
      <c r="DZ126" s="795"/>
    </row>
    <row r="127" spans="1:130" s="230" customFormat="1" ht="26.25" customHeight="1" x14ac:dyDescent="0.15">
      <c r="A127" s="822"/>
      <c r="B127" s="823"/>
      <c r="C127" s="838" t="s">
        <v>485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563</v>
      </c>
      <c r="AB127" s="780"/>
      <c r="AC127" s="780"/>
      <c r="AD127" s="780"/>
      <c r="AE127" s="781"/>
      <c r="AF127" s="782">
        <v>684</v>
      </c>
      <c r="AG127" s="780"/>
      <c r="AH127" s="780"/>
      <c r="AI127" s="780"/>
      <c r="AJ127" s="781"/>
      <c r="AK127" s="782">
        <v>247</v>
      </c>
      <c r="AL127" s="780"/>
      <c r="AM127" s="780"/>
      <c r="AN127" s="780"/>
      <c r="AO127" s="781"/>
      <c r="AP127" s="824">
        <v>0</v>
      </c>
      <c r="AQ127" s="825"/>
      <c r="AR127" s="825"/>
      <c r="AS127" s="825"/>
      <c r="AT127" s="826"/>
      <c r="AU127" s="232"/>
      <c r="AV127" s="232"/>
      <c r="AW127" s="232"/>
      <c r="AX127" s="841" t="s">
        <v>486</v>
      </c>
      <c r="AY127" s="812"/>
      <c r="AZ127" s="812"/>
      <c r="BA127" s="812"/>
      <c r="BB127" s="812"/>
      <c r="BC127" s="812"/>
      <c r="BD127" s="812"/>
      <c r="BE127" s="813"/>
      <c r="BF127" s="811" t="s">
        <v>487</v>
      </c>
      <c r="BG127" s="812"/>
      <c r="BH127" s="812"/>
      <c r="BI127" s="812"/>
      <c r="BJ127" s="812"/>
      <c r="BK127" s="812"/>
      <c r="BL127" s="813"/>
      <c r="BM127" s="811" t="s">
        <v>488</v>
      </c>
      <c r="BN127" s="812"/>
      <c r="BO127" s="812"/>
      <c r="BP127" s="812"/>
      <c r="BQ127" s="812"/>
      <c r="BR127" s="812"/>
      <c r="BS127" s="813"/>
      <c r="BT127" s="811" t="s">
        <v>489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490</v>
      </c>
      <c r="CQ127" s="752"/>
      <c r="CR127" s="752"/>
      <c r="CS127" s="752"/>
      <c r="CT127" s="752"/>
      <c r="CU127" s="752"/>
      <c r="CV127" s="752"/>
      <c r="CW127" s="752"/>
      <c r="CX127" s="752"/>
      <c r="CY127" s="752"/>
      <c r="CZ127" s="752"/>
      <c r="DA127" s="752"/>
      <c r="DB127" s="752"/>
      <c r="DC127" s="752"/>
      <c r="DD127" s="752"/>
      <c r="DE127" s="752"/>
      <c r="DF127" s="753"/>
      <c r="DG127" s="816" t="s">
        <v>132</v>
      </c>
      <c r="DH127" s="817"/>
      <c r="DI127" s="817"/>
      <c r="DJ127" s="817"/>
      <c r="DK127" s="817"/>
      <c r="DL127" s="817" t="s">
        <v>132</v>
      </c>
      <c r="DM127" s="817"/>
      <c r="DN127" s="817"/>
      <c r="DO127" s="817"/>
      <c r="DP127" s="817"/>
      <c r="DQ127" s="817" t="s">
        <v>396</v>
      </c>
      <c r="DR127" s="817"/>
      <c r="DS127" s="817"/>
      <c r="DT127" s="817"/>
      <c r="DU127" s="817"/>
      <c r="DV127" s="794" t="s">
        <v>396</v>
      </c>
      <c r="DW127" s="794"/>
      <c r="DX127" s="794"/>
      <c r="DY127" s="794"/>
      <c r="DZ127" s="795"/>
    </row>
    <row r="128" spans="1:130" s="230" customFormat="1" ht="26.25" customHeight="1" thickBot="1" x14ac:dyDescent="0.2">
      <c r="A128" s="796" t="s">
        <v>491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492</v>
      </c>
      <c r="X128" s="798"/>
      <c r="Y128" s="798"/>
      <c r="Z128" s="799"/>
      <c r="AA128" s="800" t="s">
        <v>132</v>
      </c>
      <c r="AB128" s="801"/>
      <c r="AC128" s="801"/>
      <c r="AD128" s="801"/>
      <c r="AE128" s="802"/>
      <c r="AF128" s="803" t="s">
        <v>132</v>
      </c>
      <c r="AG128" s="801"/>
      <c r="AH128" s="801"/>
      <c r="AI128" s="801"/>
      <c r="AJ128" s="802"/>
      <c r="AK128" s="803" t="s">
        <v>396</v>
      </c>
      <c r="AL128" s="801"/>
      <c r="AM128" s="801"/>
      <c r="AN128" s="801"/>
      <c r="AO128" s="802"/>
      <c r="AP128" s="804"/>
      <c r="AQ128" s="805"/>
      <c r="AR128" s="805"/>
      <c r="AS128" s="805"/>
      <c r="AT128" s="806"/>
      <c r="AU128" s="232"/>
      <c r="AV128" s="232"/>
      <c r="AW128" s="232"/>
      <c r="AX128" s="807" t="s">
        <v>493</v>
      </c>
      <c r="AY128" s="808"/>
      <c r="AZ128" s="808"/>
      <c r="BA128" s="808"/>
      <c r="BB128" s="808"/>
      <c r="BC128" s="808"/>
      <c r="BD128" s="808"/>
      <c r="BE128" s="809"/>
      <c r="BF128" s="786" t="s">
        <v>396</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494</v>
      </c>
      <c r="CQ128" s="730"/>
      <c r="CR128" s="730"/>
      <c r="CS128" s="730"/>
      <c r="CT128" s="730"/>
      <c r="CU128" s="730"/>
      <c r="CV128" s="730"/>
      <c r="CW128" s="730"/>
      <c r="CX128" s="730"/>
      <c r="CY128" s="730"/>
      <c r="CZ128" s="730"/>
      <c r="DA128" s="730"/>
      <c r="DB128" s="730"/>
      <c r="DC128" s="730"/>
      <c r="DD128" s="730"/>
      <c r="DE128" s="730"/>
      <c r="DF128" s="731"/>
      <c r="DG128" s="790" t="s">
        <v>132</v>
      </c>
      <c r="DH128" s="791"/>
      <c r="DI128" s="791"/>
      <c r="DJ128" s="791"/>
      <c r="DK128" s="791"/>
      <c r="DL128" s="791" t="s">
        <v>132</v>
      </c>
      <c r="DM128" s="791"/>
      <c r="DN128" s="791"/>
      <c r="DO128" s="791"/>
      <c r="DP128" s="791"/>
      <c r="DQ128" s="791" t="s">
        <v>132</v>
      </c>
      <c r="DR128" s="791"/>
      <c r="DS128" s="791"/>
      <c r="DT128" s="791"/>
      <c r="DU128" s="791"/>
      <c r="DV128" s="792" t="s">
        <v>132</v>
      </c>
      <c r="DW128" s="792"/>
      <c r="DX128" s="792"/>
      <c r="DY128" s="792"/>
      <c r="DZ128" s="793"/>
    </row>
    <row r="129" spans="1:131" s="230" customFormat="1" ht="26.25" customHeight="1" x14ac:dyDescent="0.15">
      <c r="A129" s="774" t="s">
        <v>110</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495</v>
      </c>
      <c r="X129" s="777"/>
      <c r="Y129" s="777"/>
      <c r="Z129" s="778"/>
      <c r="AA129" s="779">
        <v>4452913</v>
      </c>
      <c r="AB129" s="780"/>
      <c r="AC129" s="780"/>
      <c r="AD129" s="780"/>
      <c r="AE129" s="781"/>
      <c r="AF129" s="782">
        <v>4724924</v>
      </c>
      <c r="AG129" s="780"/>
      <c r="AH129" s="780"/>
      <c r="AI129" s="780"/>
      <c r="AJ129" s="781"/>
      <c r="AK129" s="782">
        <v>4690882</v>
      </c>
      <c r="AL129" s="780"/>
      <c r="AM129" s="780"/>
      <c r="AN129" s="780"/>
      <c r="AO129" s="781"/>
      <c r="AP129" s="783"/>
      <c r="AQ129" s="784"/>
      <c r="AR129" s="784"/>
      <c r="AS129" s="784"/>
      <c r="AT129" s="785"/>
      <c r="AU129" s="233"/>
      <c r="AV129" s="233"/>
      <c r="AW129" s="233"/>
      <c r="AX129" s="751" t="s">
        <v>496</v>
      </c>
      <c r="AY129" s="752"/>
      <c r="AZ129" s="752"/>
      <c r="BA129" s="752"/>
      <c r="BB129" s="752"/>
      <c r="BC129" s="752"/>
      <c r="BD129" s="752"/>
      <c r="BE129" s="753"/>
      <c r="BF129" s="770" t="s">
        <v>396</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497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498</v>
      </c>
      <c r="X130" s="777"/>
      <c r="Y130" s="777"/>
      <c r="Z130" s="778"/>
      <c r="AA130" s="779">
        <v>737241</v>
      </c>
      <c r="AB130" s="780"/>
      <c r="AC130" s="780"/>
      <c r="AD130" s="780"/>
      <c r="AE130" s="781"/>
      <c r="AF130" s="782">
        <v>714622</v>
      </c>
      <c r="AG130" s="780"/>
      <c r="AH130" s="780"/>
      <c r="AI130" s="780"/>
      <c r="AJ130" s="781"/>
      <c r="AK130" s="782">
        <v>700599</v>
      </c>
      <c r="AL130" s="780"/>
      <c r="AM130" s="780"/>
      <c r="AN130" s="780"/>
      <c r="AO130" s="781"/>
      <c r="AP130" s="783"/>
      <c r="AQ130" s="784"/>
      <c r="AR130" s="784"/>
      <c r="AS130" s="784"/>
      <c r="AT130" s="785"/>
      <c r="AU130" s="233"/>
      <c r="AV130" s="233"/>
      <c r="AW130" s="233"/>
      <c r="AX130" s="751" t="s">
        <v>499</v>
      </c>
      <c r="AY130" s="752"/>
      <c r="AZ130" s="752"/>
      <c r="BA130" s="752"/>
      <c r="BB130" s="752"/>
      <c r="BC130" s="752"/>
      <c r="BD130" s="752"/>
      <c r="BE130" s="753"/>
      <c r="BF130" s="754">
        <v>10.5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500</v>
      </c>
      <c r="X131" s="761"/>
      <c r="Y131" s="761"/>
      <c r="Z131" s="762"/>
      <c r="AA131" s="763">
        <v>3715672</v>
      </c>
      <c r="AB131" s="764"/>
      <c r="AC131" s="764"/>
      <c r="AD131" s="764"/>
      <c r="AE131" s="765"/>
      <c r="AF131" s="766">
        <v>4010302</v>
      </c>
      <c r="AG131" s="764"/>
      <c r="AH131" s="764"/>
      <c r="AI131" s="764"/>
      <c r="AJ131" s="765"/>
      <c r="AK131" s="766">
        <v>3990283</v>
      </c>
      <c r="AL131" s="764"/>
      <c r="AM131" s="764"/>
      <c r="AN131" s="764"/>
      <c r="AO131" s="765"/>
      <c r="AP131" s="767"/>
      <c r="AQ131" s="768"/>
      <c r="AR131" s="768"/>
      <c r="AS131" s="768"/>
      <c r="AT131" s="769"/>
      <c r="AU131" s="233"/>
      <c r="AV131" s="233"/>
      <c r="AW131" s="233"/>
      <c r="AX131" s="729" t="s">
        <v>501</v>
      </c>
      <c r="AY131" s="730"/>
      <c r="AZ131" s="730"/>
      <c r="BA131" s="730"/>
      <c r="BB131" s="730"/>
      <c r="BC131" s="730"/>
      <c r="BD131" s="730"/>
      <c r="BE131" s="731"/>
      <c r="BF131" s="732" t="s">
        <v>396</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502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503</v>
      </c>
      <c r="W132" s="742"/>
      <c r="X132" s="742"/>
      <c r="Y132" s="742"/>
      <c r="Z132" s="743"/>
      <c r="AA132" s="744">
        <v>9.638687161</v>
      </c>
      <c r="AB132" s="745"/>
      <c r="AC132" s="745"/>
      <c r="AD132" s="745"/>
      <c r="AE132" s="746"/>
      <c r="AF132" s="747">
        <v>10.54516593</v>
      </c>
      <c r="AG132" s="745"/>
      <c r="AH132" s="745"/>
      <c r="AI132" s="745"/>
      <c r="AJ132" s="746"/>
      <c r="AK132" s="747">
        <v>11.39889076</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504</v>
      </c>
      <c r="W133" s="721"/>
      <c r="X133" s="721"/>
      <c r="Y133" s="721"/>
      <c r="Z133" s="722"/>
      <c r="AA133" s="723">
        <v>9.3000000000000007</v>
      </c>
      <c r="AB133" s="724"/>
      <c r="AC133" s="724"/>
      <c r="AD133" s="724"/>
      <c r="AE133" s="725"/>
      <c r="AF133" s="723">
        <v>9.8000000000000007</v>
      </c>
      <c r="AG133" s="724"/>
      <c r="AH133" s="724"/>
      <c r="AI133" s="724"/>
      <c r="AJ133" s="725"/>
      <c r="AK133" s="723">
        <v>10.5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v+Yx4kqmtK0Ub87o+mfkV14jjD13vdWTINunm3caR92SyJMjFmgvCKSHJqBJa8eGJq1iQsOhsPeySJG9vZsARw==" saltValue="UafJcviNYog1ioJhgO+K5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80FA5-CF99-4195-99C1-CD9CA75355A7}">
  <sheetPr>
    <pageSetUpPr fitToPage="1"/>
  </sheetPr>
  <dimension ref="A1:DQ105"/>
  <sheetViews>
    <sheetView showGridLines="0" view="pageBreakPreview" topLeftCell="BJ46" zoomScaleNormal="85" zoomScaleSheetLayoutView="100" workbookViewId="0">
      <selection activeCell="CQ27" sqref="CQ27"/>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OmR5KCPoGLadZWma3lOO9mqlElKRogztXZIKfI3RvMSSSUK5MVM71IDboqCkEkgLYACyRgm+SW/mzUrKJj/s1w==" saltValue="IwXuyyA7dAqC+6I0QIyqyA==" spinCount="100000" sheet="1" objects="1" scenarios="1"/>
  <dataConsolidate/>
  <phoneticPr fontId="2"/>
  <printOptions horizontalCentered="1" verticalCentered="1"/>
  <pageMargins left="0" right="0" top="0" bottom="0" header="0" footer="0"/>
  <pageSetup paperSize="9" scale="32"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C1"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AGJt37NyW3ggzYpdOfEf+PHpRaNGRF5QvBWa0cffxm4dd/rwrgL4za5HU0gYjHxQRjAwabngZai+hwTF9ctyg==" saltValue="+/XwPHAqdBHLAlKv0i7m9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508</v>
      </c>
      <c r="AP7" s="272"/>
      <c r="AQ7" s="273" t="s">
        <v>509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510</v>
      </c>
      <c r="AQ8" s="279" t="s">
        <v>511</v>
      </c>
      <c r="AR8" s="280" t="s">
        <v>512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513</v>
      </c>
      <c r="AL9" s="1131"/>
      <c r="AM9" s="1131"/>
      <c r="AN9" s="1132"/>
      <c r="AO9" s="281">
        <v>1158506</v>
      </c>
      <c r="AP9" s="281">
        <v>126281</v>
      </c>
      <c r="AQ9" s="282">
        <v>166998</v>
      </c>
      <c r="AR9" s="283">
        <v>-24.4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514</v>
      </c>
      <c r="AL10" s="1131"/>
      <c r="AM10" s="1131"/>
      <c r="AN10" s="1132"/>
      <c r="AO10" s="284">
        <v>252791</v>
      </c>
      <c r="AP10" s="284">
        <v>27555</v>
      </c>
      <c r="AQ10" s="285">
        <v>26170</v>
      </c>
      <c r="AR10" s="286">
        <v>5.3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515</v>
      </c>
      <c r="AL11" s="1131"/>
      <c r="AM11" s="1131"/>
      <c r="AN11" s="1132"/>
      <c r="AO11" s="284">
        <v>6002</v>
      </c>
      <c r="AP11" s="284">
        <v>654</v>
      </c>
      <c r="AQ11" s="285">
        <v>5047</v>
      </c>
      <c r="AR11" s="286">
        <v>-87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516</v>
      </c>
      <c r="AL12" s="1131"/>
      <c r="AM12" s="1131"/>
      <c r="AN12" s="1132"/>
      <c r="AO12" s="284" t="s">
        <v>517</v>
      </c>
      <c r="AP12" s="284" t="s">
        <v>517</v>
      </c>
      <c r="AQ12" s="285" t="s">
        <v>517</v>
      </c>
      <c r="AR12" s="286" t="s">
        <v>517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518</v>
      </c>
      <c r="AL13" s="1131"/>
      <c r="AM13" s="1131"/>
      <c r="AN13" s="1132"/>
      <c r="AO13" s="284">
        <v>34047</v>
      </c>
      <c r="AP13" s="284">
        <v>3711</v>
      </c>
      <c r="AQ13" s="285">
        <v>6466</v>
      </c>
      <c r="AR13" s="286">
        <v>-42.6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519</v>
      </c>
      <c r="AL14" s="1131"/>
      <c r="AM14" s="1131"/>
      <c r="AN14" s="1132"/>
      <c r="AO14" s="284">
        <v>85160</v>
      </c>
      <c r="AP14" s="284">
        <v>9283</v>
      </c>
      <c r="AQ14" s="285">
        <v>3589</v>
      </c>
      <c r="AR14" s="286">
        <v>158.69999999999999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520</v>
      </c>
      <c r="AL15" s="1134"/>
      <c r="AM15" s="1134"/>
      <c r="AN15" s="1135"/>
      <c r="AO15" s="284">
        <v>-98063</v>
      </c>
      <c r="AP15" s="284">
        <v>-10689</v>
      </c>
      <c r="AQ15" s="285">
        <v>-12920</v>
      </c>
      <c r="AR15" s="286">
        <v>-17.3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194</v>
      </c>
      <c r="AL16" s="1134"/>
      <c r="AM16" s="1134"/>
      <c r="AN16" s="1135"/>
      <c r="AO16" s="284">
        <v>1438443</v>
      </c>
      <c r="AP16" s="284">
        <v>156796</v>
      </c>
      <c r="AQ16" s="285">
        <v>195349</v>
      </c>
      <c r="AR16" s="286">
        <v>-19.7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522</v>
      </c>
      <c r="AP20" s="293" t="s">
        <v>523</v>
      </c>
      <c r="AQ20" s="294" t="s">
        <v>524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525</v>
      </c>
      <c r="AL21" s="1137"/>
      <c r="AM21" s="1137"/>
      <c r="AN21" s="1138"/>
      <c r="AO21" s="297">
        <v>12.75</v>
      </c>
      <c r="AP21" s="298">
        <v>16.600000000000001</v>
      </c>
      <c r="AQ21" s="299">
        <v>-3.85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526</v>
      </c>
      <c r="AL22" s="1137"/>
      <c r="AM22" s="1137"/>
      <c r="AN22" s="1138"/>
      <c r="AO22" s="302">
        <v>97.4</v>
      </c>
      <c r="AP22" s="303">
        <v>95.6</v>
      </c>
      <c r="AQ22" s="304">
        <v>1.8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527</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528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508</v>
      </c>
      <c r="AP30" s="272"/>
      <c r="AQ30" s="273" t="s">
        <v>509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510</v>
      </c>
      <c r="AQ31" s="279" t="s">
        <v>511</v>
      </c>
      <c r="AR31" s="280" t="s">
        <v>512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530</v>
      </c>
      <c r="AL32" s="1121"/>
      <c r="AM32" s="1121"/>
      <c r="AN32" s="1122"/>
      <c r="AO32" s="312">
        <v>740978</v>
      </c>
      <c r="AP32" s="312">
        <v>80769</v>
      </c>
      <c r="AQ32" s="313">
        <v>125145</v>
      </c>
      <c r="AR32" s="314">
        <v>-35.5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531</v>
      </c>
      <c r="AL33" s="1121"/>
      <c r="AM33" s="1121"/>
      <c r="AN33" s="1122"/>
      <c r="AO33" s="312" t="s">
        <v>517</v>
      </c>
      <c r="AP33" s="312" t="s">
        <v>517</v>
      </c>
      <c r="AQ33" s="313">
        <v>142</v>
      </c>
      <c r="AR33" s="314" t="s">
        <v>517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532</v>
      </c>
      <c r="AL34" s="1121"/>
      <c r="AM34" s="1121"/>
      <c r="AN34" s="1122"/>
      <c r="AO34" s="312" t="s">
        <v>517</v>
      </c>
      <c r="AP34" s="312" t="s">
        <v>517</v>
      </c>
      <c r="AQ34" s="313">
        <v>186</v>
      </c>
      <c r="AR34" s="314" t="s">
        <v>517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533</v>
      </c>
      <c r="AL35" s="1121"/>
      <c r="AM35" s="1121"/>
      <c r="AN35" s="1122"/>
      <c r="AO35" s="312">
        <v>342557</v>
      </c>
      <c r="AP35" s="312">
        <v>37340</v>
      </c>
      <c r="AQ35" s="313">
        <v>24116</v>
      </c>
      <c r="AR35" s="314">
        <v>54.8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534</v>
      </c>
      <c r="AL36" s="1121"/>
      <c r="AM36" s="1121"/>
      <c r="AN36" s="1122"/>
      <c r="AO36" s="312">
        <v>70861</v>
      </c>
      <c r="AP36" s="312">
        <v>7724</v>
      </c>
      <c r="AQ36" s="313">
        <v>3945</v>
      </c>
      <c r="AR36" s="314">
        <v>95.8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535</v>
      </c>
      <c r="AL37" s="1121"/>
      <c r="AM37" s="1121"/>
      <c r="AN37" s="1122"/>
      <c r="AO37" s="312">
        <v>1051</v>
      </c>
      <c r="AP37" s="312">
        <v>115</v>
      </c>
      <c r="AQ37" s="313">
        <v>817</v>
      </c>
      <c r="AR37" s="314">
        <v>-85.9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536</v>
      </c>
      <c r="AL38" s="1124"/>
      <c r="AM38" s="1124"/>
      <c r="AN38" s="1125"/>
      <c r="AO38" s="315" t="s">
        <v>517</v>
      </c>
      <c r="AP38" s="315" t="s">
        <v>517</v>
      </c>
      <c r="AQ38" s="316">
        <v>16</v>
      </c>
      <c r="AR38" s="304" t="s">
        <v>517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537</v>
      </c>
      <c r="AL39" s="1124"/>
      <c r="AM39" s="1124"/>
      <c r="AN39" s="1125"/>
      <c r="AO39" s="312" t="s">
        <v>517</v>
      </c>
      <c r="AP39" s="312" t="s">
        <v>517</v>
      </c>
      <c r="AQ39" s="313">
        <v>-6780</v>
      </c>
      <c r="AR39" s="314" t="s">
        <v>517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538</v>
      </c>
      <c r="AL40" s="1121"/>
      <c r="AM40" s="1121"/>
      <c r="AN40" s="1122"/>
      <c r="AO40" s="312">
        <v>-700599</v>
      </c>
      <c r="AP40" s="312">
        <v>-76368</v>
      </c>
      <c r="AQ40" s="313">
        <v>-98746</v>
      </c>
      <c r="AR40" s="314">
        <v>-22.7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305</v>
      </c>
      <c r="AL41" s="1127"/>
      <c r="AM41" s="1127"/>
      <c r="AN41" s="1128"/>
      <c r="AO41" s="312">
        <v>454848</v>
      </c>
      <c r="AP41" s="312">
        <v>49580</v>
      </c>
      <c r="AQ41" s="313">
        <v>48842</v>
      </c>
      <c r="AR41" s="314">
        <v>1.5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539</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508</v>
      </c>
      <c r="AN49" s="1115" t="s">
        <v>542</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543</v>
      </c>
      <c r="AO50" s="329" t="s">
        <v>544</v>
      </c>
      <c r="AP50" s="330" t="s">
        <v>545</v>
      </c>
      <c r="AQ50" s="331" t="s">
        <v>546</v>
      </c>
      <c r="AR50" s="332" t="s">
        <v>547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548</v>
      </c>
      <c r="AL51" s="325"/>
      <c r="AM51" s="333">
        <v>2508975</v>
      </c>
      <c r="AN51" s="334">
        <v>262198</v>
      </c>
      <c r="AO51" s="335">
        <v>44.1</v>
      </c>
      <c r="AP51" s="336">
        <v>167497</v>
      </c>
      <c r="AQ51" s="337">
        <v>-17.399999999999999</v>
      </c>
      <c r="AR51" s="338">
        <v>61.5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549</v>
      </c>
      <c r="AM52" s="341">
        <v>853318</v>
      </c>
      <c r="AN52" s="342">
        <v>89175</v>
      </c>
      <c r="AO52" s="343">
        <v>40.200000000000003</v>
      </c>
      <c r="AP52" s="344">
        <v>82571</v>
      </c>
      <c r="AQ52" s="345">
        <v>3.6</v>
      </c>
      <c r="AR52" s="346">
        <v>36.6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550</v>
      </c>
      <c r="AL53" s="325"/>
      <c r="AM53" s="333">
        <v>1558821</v>
      </c>
      <c r="AN53" s="334">
        <v>163845</v>
      </c>
      <c r="AO53" s="335">
        <v>-37.5</v>
      </c>
      <c r="AP53" s="336">
        <v>190274</v>
      </c>
      <c r="AQ53" s="337">
        <v>13.6</v>
      </c>
      <c r="AR53" s="338">
        <v>-51.1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549</v>
      </c>
      <c r="AM54" s="341">
        <v>490122</v>
      </c>
      <c r="AN54" s="342">
        <v>51516</v>
      </c>
      <c r="AO54" s="343">
        <v>-42.2</v>
      </c>
      <c r="AP54" s="344">
        <v>88584</v>
      </c>
      <c r="AQ54" s="345">
        <v>7.3</v>
      </c>
      <c r="AR54" s="346">
        <v>-49.5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551</v>
      </c>
      <c r="AL55" s="325"/>
      <c r="AM55" s="333">
        <v>1333515</v>
      </c>
      <c r="AN55" s="334">
        <v>141592</v>
      </c>
      <c r="AO55" s="335">
        <v>-13.6</v>
      </c>
      <c r="AP55" s="336">
        <v>200194</v>
      </c>
      <c r="AQ55" s="337">
        <v>5.2</v>
      </c>
      <c r="AR55" s="338">
        <v>-18.8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549</v>
      </c>
      <c r="AM56" s="341">
        <v>619259</v>
      </c>
      <c r="AN56" s="342">
        <v>65753</v>
      </c>
      <c r="AO56" s="343">
        <v>27.6</v>
      </c>
      <c r="AP56" s="344">
        <v>106422</v>
      </c>
      <c r="AQ56" s="345">
        <v>20.100000000000001</v>
      </c>
      <c r="AR56" s="346">
        <v>7.5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552</v>
      </c>
      <c r="AL57" s="325"/>
      <c r="AM57" s="333">
        <v>1294309</v>
      </c>
      <c r="AN57" s="334">
        <v>139368</v>
      </c>
      <c r="AO57" s="335">
        <v>-1.6</v>
      </c>
      <c r="AP57" s="336">
        <v>196914</v>
      </c>
      <c r="AQ57" s="337">
        <v>-1.6</v>
      </c>
      <c r="AR57" s="338">
        <v>0</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549</v>
      </c>
      <c r="AM58" s="341">
        <v>704075</v>
      </c>
      <c r="AN58" s="342">
        <v>75813</v>
      </c>
      <c r="AO58" s="343">
        <v>15.3</v>
      </c>
      <c r="AP58" s="344">
        <v>98966</v>
      </c>
      <c r="AQ58" s="345">
        <v>-7</v>
      </c>
      <c r="AR58" s="346">
        <v>22.3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553</v>
      </c>
      <c r="AL59" s="325"/>
      <c r="AM59" s="333">
        <v>1919819</v>
      </c>
      <c r="AN59" s="334">
        <v>209267</v>
      </c>
      <c r="AO59" s="335">
        <v>50.2</v>
      </c>
      <c r="AP59" s="336">
        <v>204757</v>
      </c>
      <c r="AQ59" s="337">
        <v>4</v>
      </c>
      <c r="AR59" s="338">
        <v>46.2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549</v>
      </c>
      <c r="AM60" s="341">
        <v>872142</v>
      </c>
      <c r="AN60" s="342">
        <v>95067</v>
      </c>
      <c r="AO60" s="343">
        <v>25.4</v>
      </c>
      <c r="AP60" s="344">
        <v>106071</v>
      </c>
      <c r="AQ60" s="345">
        <v>7.2</v>
      </c>
      <c r="AR60" s="346">
        <v>18.2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554</v>
      </c>
      <c r="AL61" s="347"/>
      <c r="AM61" s="348">
        <v>1723088</v>
      </c>
      <c r="AN61" s="349">
        <v>183254</v>
      </c>
      <c r="AO61" s="350">
        <v>8.3000000000000007</v>
      </c>
      <c r="AP61" s="351">
        <v>191927</v>
      </c>
      <c r="AQ61" s="352">
        <v>0.8</v>
      </c>
      <c r="AR61" s="338">
        <v>7.5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549</v>
      </c>
      <c r="AM62" s="341">
        <v>707783</v>
      </c>
      <c r="AN62" s="342">
        <v>75465</v>
      </c>
      <c r="AO62" s="343">
        <v>13.3</v>
      </c>
      <c r="AP62" s="344">
        <v>96523</v>
      </c>
      <c r="AQ62" s="345">
        <v>6.2</v>
      </c>
      <c r="AR62" s="346">
        <v>7.1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S8XaLwhgK2g0qWy1+cc+C9lk5NZpMevVHcspqHGr/f1mDeQrkF97huZB4YxXhirslxGJujmNExS4LjLFe1YTNA==" saltValue="YfYFw9gynZgPMuVGZsv6d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556</v>
      </c>
    </row>
    <row r="121" spans="125:125" ht="13.5" hidden="1" customHeight="1" x14ac:dyDescent="0.15">
      <c r="DU121" s="259"/>
    </row>
  </sheetData>
  <sheetProtection algorithmName="SHA-512" hashValue="lhKCFIXUetoyLpdHu+lr2zcJuhRIXoxI7mhh0EFOcrD3MJgfjcwI/8+ZTAKVHiESuu7BwGQqzUVcbBlNpshQuw==" saltValue="/NvaoNnxle7HL+DvXJPE3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1"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557</v>
      </c>
    </row>
  </sheetData>
  <sheetProtection algorithmName="SHA-512" hashValue="M+9Pgr3TthQ8k47gwuTMkAkKO0WTjmlWER6vzL/WgYD8LJ6dvYAS/UNTXu3WlecX7y+xQC//+3NCNioLpJF38g==" saltValue="1he1icjJwwMohA3ccZD0C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139" t="s">
        <v>3</v>
      </c>
      <c r="D47" s="1139"/>
      <c r="E47" s="1140"/>
      <c r="F47" s="11">
        <v>35</v>
      </c>
      <c r="G47" s="12">
        <v>39.9</v>
      </c>
      <c r="H47" s="12">
        <v>38.31</v>
      </c>
      <c r="I47" s="12">
        <v>36.270000000000003</v>
      </c>
      <c r="J47" s="13">
        <v>37.07</v>
      </c>
    </row>
    <row r="48" spans="2:10" ht="57.75" customHeight="1" x14ac:dyDescent="0.15">
      <c r="B48" s="14"/>
      <c r="C48" s="1141" t="s">
        <v>4</v>
      </c>
      <c r="D48" s="1141"/>
      <c r="E48" s="1142"/>
      <c r="F48" s="15">
        <v>8.5399999999999991</v>
      </c>
      <c r="G48" s="16">
        <v>9.8699999999999992</v>
      </c>
      <c r="H48" s="16">
        <v>0.33</v>
      </c>
      <c r="I48" s="16">
        <v>6.13</v>
      </c>
      <c r="J48" s="17">
        <v>0.23</v>
      </c>
    </row>
    <row r="49" spans="2:10" ht="57.75" customHeight="1" thickBot="1" x14ac:dyDescent="0.2">
      <c r="B49" s="18"/>
      <c r="C49" s="1143" t="s">
        <v>5</v>
      </c>
      <c r="D49" s="1143"/>
      <c r="E49" s="1144"/>
      <c r="F49" s="19" t="s">
        <v>563</v>
      </c>
      <c r="G49" s="20">
        <v>5.55</v>
      </c>
      <c r="H49" s="20" t="s">
        <v>564</v>
      </c>
      <c r="I49" s="20">
        <v>5.99</v>
      </c>
      <c r="J49" s="21" t="s">
        <v>565</v>
      </c>
    </row>
    <row r="50" spans="2:10" x14ac:dyDescent="0.15"/>
  </sheetData>
  <sheetProtection algorithmName="SHA-512" hashValue="SN+TUWZxeyCiH3jtTIiOdG10sTJ98ukW0aKt7BdCOjS8TrTZRfLOwsT70qc0klA/4EJjEOTWrfnbZq0hoIpVQA==" saltValue="wTqEP2ZAGbhnSr6AQT0XC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151" t="s">
        <v>566</v>
      </c>
      <c r="D34" s="1151"/>
      <c r="E34" s="1152"/>
      <c r="F34" s="32">
        <v>13.04</v>
      </c>
      <c r="G34" s="33">
        <v>13.66</v>
      </c>
      <c r="H34" s="33">
        <v>13.48</v>
      </c>
      <c r="I34" s="33">
        <v>12.25</v>
      </c>
      <c r="J34" s="34">
        <v>12.67</v>
      </c>
      <c r="K34" s="22"/>
      <c r="L34" s="22"/>
      <c r="M34" s="22"/>
      <c r="N34" s="22"/>
      <c r="O34" s="22"/>
      <c r="P34" s="22"/>
    </row>
    <row r="35" spans="1:16" ht="39" customHeight="1" x14ac:dyDescent="0.15">
      <c r="A35" s="22"/>
      <c r="B35" s="35"/>
      <c r="C35" s="1145" t="s">
        <v>567</v>
      </c>
      <c r="D35" s="1146"/>
      <c r="E35" s="1147"/>
      <c r="F35" s="36">
        <v>2.69</v>
      </c>
      <c r="G35" s="37">
        <v>3.21</v>
      </c>
      <c r="H35" s="37">
        <v>1.95</v>
      </c>
      <c r="I35" s="37">
        <v>2.34</v>
      </c>
      <c r="J35" s="38">
        <v>2.44</v>
      </c>
      <c r="K35" s="22"/>
      <c r="L35" s="22"/>
      <c r="M35" s="22"/>
      <c r="N35" s="22"/>
      <c r="O35" s="22"/>
      <c r="P35" s="22"/>
    </row>
    <row r="36" spans="1:16" ht="39" customHeight="1" x14ac:dyDescent="0.15">
      <c r="A36" s="22"/>
      <c r="B36" s="35"/>
      <c r="C36" s="1145" t="s">
        <v>568</v>
      </c>
      <c r="D36" s="1146"/>
      <c r="E36" s="1147"/>
      <c r="F36" s="36">
        <v>1.9</v>
      </c>
      <c r="G36" s="37">
        <v>1.18</v>
      </c>
      <c r="H36" s="37">
        <v>1.58</v>
      </c>
      <c r="I36" s="37">
        <v>2.52</v>
      </c>
      <c r="J36" s="38">
        <v>1.1499999999999999</v>
      </c>
      <c r="K36" s="22"/>
      <c r="L36" s="22"/>
      <c r="M36" s="22"/>
      <c r="N36" s="22"/>
      <c r="O36" s="22"/>
      <c r="P36" s="22"/>
    </row>
    <row r="37" spans="1:16" ht="39" customHeight="1" x14ac:dyDescent="0.15">
      <c r="A37" s="22"/>
      <c r="B37" s="35"/>
      <c r="C37" s="1145" t="s">
        <v>569</v>
      </c>
      <c r="D37" s="1146"/>
      <c r="E37" s="1147"/>
      <c r="F37" s="36">
        <v>0.16</v>
      </c>
      <c r="G37" s="37">
        <v>0.16</v>
      </c>
      <c r="H37" s="37">
        <v>0.19</v>
      </c>
      <c r="I37" s="37">
        <v>0.16</v>
      </c>
      <c r="J37" s="38">
        <v>0.36</v>
      </c>
      <c r="K37" s="22"/>
      <c r="L37" s="22"/>
      <c r="M37" s="22"/>
      <c r="N37" s="22"/>
      <c r="O37" s="22"/>
      <c r="P37" s="22"/>
    </row>
    <row r="38" spans="1:16" ht="39" customHeight="1" x14ac:dyDescent="0.15">
      <c r="A38" s="22"/>
      <c r="B38" s="35"/>
      <c r="C38" s="1145" t="s">
        <v>570</v>
      </c>
      <c r="D38" s="1146"/>
      <c r="E38" s="1147"/>
      <c r="F38" s="36">
        <v>0.16</v>
      </c>
      <c r="G38" s="37">
        <v>0.21</v>
      </c>
      <c r="H38" s="37">
        <v>0.16</v>
      </c>
      <c r="I38" s="37">
        <v>0.14000000000000001</v>
      </c>
      <c r="J38" s="38">
        <v>0.35</v>
      </c>
      <c r="K38" s="22"/>
      <c r="L38" s="22"/>
      <c r="M38" s="22"/>
      <c r="N38" s="22"/>
      <c r="O38" s="22"/>
      <c r="P38" s="22"/>
    </row>
    <row r="39" spans="1:16" ht="39" customHeight="1" x14ac:dyDescent="0.15">
      <c r="A39" s="22"/>
      <c r="B39" s="35"/>
      <c r="C39" s="1145" t="s">
        <v>571</v>
      </c>
      <c r="D39" s="1146"/>
      <c r="E39" s="1147"/>
      <c r="F39" s="36">
        <v>0.37</v>
      </c>
      <c r="G39" s="37">
        <v>0.46</v>
      </c>
      <c r="H39" s="37">
        <v>0.41</v>
      </c>
      <c r="I39" s="37">
        <v>0.04</v>
      </c>
      <c r="J39" s="38">
        <v>0.28000000000000003</v>
      </c>
      <c r="K39" s="22"/>
      <c r="L39" s="22"/>
      <c r="M39" s="22"/>
      <c r="N39" s="22"/>
      <c r="O39" s="22"/>
      <c r="P39" s="22"/>
    </row>
    <row r="40" spans="1:16" ht="39" customHeight="1" x14ac:dyDescent="0.15">
      <c r="A40" s="22"/>
      <c r="B40" s="35"/>
      <c r="C40" s="1145" t="s">
        <v>572</v>
      </c>
      <c r="D40" s="1146"/>
      <c r="E40" s="1147"/>
      <c r="F40" s="36">
        <v>8.5399999999999991</v>
      </c>
      <c r="G40" s="37">
        <v>9.8699999999999992</v>
      </c>
      <c r="H40" s="37">
        <v>0.32</v>
      </c>
      <c r="I40" s="37">
        <v>6.13</v>
      </c>
      <c r="J40" s="38">
        <v>0.23</v>
      </c>
      <c r="K40" s="22"/>
      <c r="L40" s="22"/>
      <c r="M40" s="22"/>
      <c r="N40" s="22"/>
      <c r="O40" s="22"/>
      <c r="P40" s="22"/>
    </row>
    <row r="41" spans="1:16" ht="39" customHeight="1" x14ac:dyDescent="0.15">
      <c r="A41" s="22"/>
      <c r="B41" s="35"/>
      <c r="C41" s="1145" t="s">
        <v>573</v>
      </c>
      <c r="D41" s="1146"/>
      <c r="E41" s="1147"/>
      <c r="F41" s="36">
        <v>0</v>
      </c>
      <c r="G41" s="37">
        <v>0</v>
      </c>
      <c r="H41" s="37">
        <v>0</v>
      </c>
      <c r="I41" s="37">
        <v>0</v>
      </c>
      <c r="J41" s="38">
        <v>0</v>
      </c>
      <c r="K41" s="22"/>
      <c r="L41" s="22"/>
      <c r="M41" s="22"/>
      <c r="N41" s="22"/>
      <c r="O41" s="22"/>
      <c r="P41" s="22"/>
    </row>
    <row r="42" spans="1:16" ht="39" customHeight="1" x14ac:dyDescent="0.15">
      <c r="A42" s="22"/>
      <c r="B42" s="39"/>
      <c r="C42" s="1145" t="s">
        <v>574</v>
      </c>
      <c r="D42" s="1146"/>
      <c r="E42" s="1147"/>
      <c r="F42" s="36" t="s">
        <v>517</v>
      </c>
      <c r="G42" s="37" t="s">
        <v>517</v>
      </c>
      <c r="H42" s="37" t="s">
        <v>517</v>
      </c>
      <c r="I42" s="37" t="s">
        <v>517</v>
      </c>
      <c r="J42" s="38" t="s">
        <v>517</v>
      </c>
      <c r="K42" s="22"/>
      <c r="L42" s="22"/>
      <c r="M42" s="22"/>
      <c r="N42" s="22"/>
      <c r="O42" s="22"/>
      <c r="P42" s="22"/>
    </row>
    <row r="43" spans="1:16" ht="39" customHeight="1" thickBot="1" x14ac:dyDescent="0.2">
      <c r="A43" s="22"/>
      <c r="B43" s="40"/>
      <c r="C43" s="1148" t="s">
        <v>575</v>
      </c>
      <c r="D43" s="1149"/>
      <c r="E43" s="1150"/>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tmss8VspEaVr9daK9F81LN4qHoFBlm98quorevwl+RLYDXMpKiFBqY8f9QaIMQsI7P+Cm+FVqKCH5nqQ4hCzew==" saltValue="tDKayh/26LYoMpXFFtoTj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9"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639</v>
      </c>
      <c r="L45" s="60">
        <v>618</v>
      </c>
      <c r="M45" s="60">
        <v>696</v>
      </c>
      <c r="N45" s="60">
        <v>714</v>
      </c>
      <c r="O45" s="61">
        <v>741</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517</v>
      </c>
      <c r="L46" s="64" t="s">
        <v>517</v>
      </c>
      <c r="M46" s="64" t="s">
        <v>517</v>
      </c>
      <c r="N46" s="64" t="s">
        <v>517</v>
      </c>
      <c r="O46" s="65" t="s">
        <v>517</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517</v>
      </c>
      <c r="L47" s="64" t="s">
        <v>517</v>
      </c>
      <c r="M47" s="64" t="s">
        <v>517</v>
      </c>
      <c r="N47" s="64" t="s">
        <v>517</v>
      </c>
      <c r="O47" s="65" t="s">
        <v>517</v>
      </c>
      <c r="P47" s="48"/>
      <c r="Q47" s="48"/>
      <c r="R47" s="48"/>
      <c r="S47" s="48"/>
      <c r="T47" s="48"/>
      <c r="U47" s="48"/>
    </row>
    <row r="48" spans="1:21" ht="30.75" customHeight="1" x14ac:dyDescent="0.15">
      <c r="A48" s="48"/>
      <c r="B48" s="1178"/>
      <c r="C48" s="1179"/>
      <c r="D48" s="62"/>
      <c r="E48" s="1155" t="s">
        <v>15</v>
      </c>
      <c r="F48" s="1155"/>
      <c r="G48" s="1155"/>
      <c r="H48" s="1155"/>
      <c r="I48" s="1155"/>
      <c r="J48" s="1156"/>
      <c r="K48" s="63">
        <v>357</v>
      </c>
      <c r="L48" s="64">
        <v>355</v>
      </c>
      <c r="M48" s="64">
        <v>325</v>
      </c>
      <c r="N48" s="64">
        <v>341</v>
      </c>
      <c r="O48" s="65">
        <v>343</v>
      </c>
      <c r="P48" s="48"/>
      <c r="Q48" s="48"/>
      <c r="R48" s="48"/>
      <c r="S48" s="48"/>
      <c r="T48" s="48"/>
      <c r="U48" s="48"/>
    </row>
    <row r="49" spans="1:21" ht="30.75" customHeight="1" x14ac:dyDescent="0.15">
      <c r="A49" s="48"/>
      <c r="B49" s="1178"/>
      <c r="C49" s="1179"/>
      <c r="D49" s="62"/>
      <c r="E49" s="1155" t="s">
        <v>16</v>
      </c>
      <c r="F49" s="1155"/>
      <c r="G49" s="1155"/>
      <c r="H49" s="1155"/>
      <c r="I49" s="1155"/>
      <c r="J49" s="1156"/>
      <c r="K49" s="63">
        <v>74</v>
      </c>
      <c r="L49" s="64">
        <v>70</v>
      </c>
      <c r="M49" s="64">
        <v>73</v>
      </c>
      <c r="N49" s="64">
        <v>81</v>
      </c>
      <c r="O49" s="65">
        <v>71</v>
      </c>
      <c r="P49" s="48"/>
      <c r="Q49" s="48"/>
      <c r="R49" s="48"/>
      <c r="S49" s="48"/>
      <c r="T49" s="48"/>
      <c r="U49" s="48"/>
    </row>
    <row r="50" spans="1:21" ht="30.75" customHeight="1" x14ac:dyDescent="0.15">
      <c r="A50" s="48"/>
      <c r="B50" s="1178"/>
      <c r="C50" s="1179"/>
      <c r="D50" s="62"/>
      <c r="E50" s="1155" t="s">
        <v>17</v>
      </c>
      <c r="F50" s="1155"/>
      <c r="G50" s="1155"/>
      <c r="H50" s="1155"/>
      <c r="I50" s="1155"/>
      <c r="J50" s="1156"/>
      <c r="K50" s="63">
        <v>2</v>
      </c>
      <c r="L50" s="64">
        <v>3</v>
      </c>
      <c r="M50" s="64">
        <v>1</v>
      </c>
      <c r="N50" s="64">
        <v>1</v>
      </c>
      <c r="O50" s="65">
        <v>1</v>
      </c>
      <c r="P50" s="48"/>
      <c r="Q50" s="48"/>
      <c r="R50" s="48"/>
      <c r="S50" s="48"/>
      <c r="T50" s="48"/>
      <c r="U50" s="48"/>
    </row>
    <row r="51" spans="1:21" ht="30.75" customHeight="1" x14ac:dyDescent="0.15">
      <c r="A51" s="48"/>
      <c r="B51" s="1180"/>
      <c r="C51" s="1181"/>
      <c r="D51" s="66"/>
      <c r="E51" s="1155" t="s">
        <v>18</v>
      </c>
      <c r="F51" s="1155"/>
      <c r="G51" s="1155"/>
      <c r="H51" s="1155"/>
      <c r="I51" s="1155"/>
      <c r="J51" s="1156"/>
      <c r="K51" s="63" t="s">
        <v>517</v>
      </c>
      <c r="L51" s="64" t="s">
        <v>517</v>
      </c>
      <c r="M51" s="64" t="s">
        <v>517</v>
      </c>
      <c r="N51" s="64" t="s">
        <v>517</v>
      </c>
      <c r="O51" s="65" t="s">
        <v>517</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740</v>
      </c>
      <c r="L52" s="64">
        <v>719</v>
      </c>
      <c r="M52" s="64">
        <v>737</v>
      </c>
      <c r="N52" s="64">
        <v>714</v>
      </c>
      <c r="O52" s="65">
        <v>701</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332</v>
      </c>
      <c r="L53" s="69">
        <v>327</v>
      </c>
      <c r="M53" s="69">
        <v>358</v>
      </c>
      <c r="N53" s="69">
        <v>423</v>
      </c>
      <c r="O53" s="70">
        <v>455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576</v>
      </c>
      <c r="P56" s="48"/>
      <c r="Q56" s="48"/>
      <c r="R56" s="48"/>
      <c r="S56" s="48"/>
      <c r="T56" s="48"/>
      <c r="U56" s="48"/>
    </row>
    <row r="57" spans="1:21" ht="31.5" customHeight="1" thickBot="1" x14ac:dyDescent="0.2">
      <c r="A57" s="48"/>
      <c r="B57" s="76"/>
      <c r="C57" s="77"/>
      <c r="D57" s="77"/>
      <c r="E57" s="78"/>
      <c r="F57" s="78"/>
      <c r="G57" s="78"/>
      <c r="H57" s="78"/>
      <c r="I57" s="78"/>
      <c r="J57" s="79" t="s">
        <v>2</v>
      </c>
      <c r="K57" s="80" t="s">
        <v>577</v>
      </c>
      <c r="L57" s="81" t="s">
        <v>578</v>
      </c>
      <c r="M57" s="81" t="s">
        <v>579</v>
      </c>
      <c r="N57" s="81" t="s">
        <v>580</v>
      </c>
      <c r="O57" s="82" t="s">
        <v>581</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yuIdqB62gPOCMovWP39GP+4P//ocuZi5OufToH7UKbbhAgDQPZINACpBZFH3y/LVWLk8DWPqg36hZRWnqpUm9Q==" saltValue="b5NEhDPBHQaler6I9HGDC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I34"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558</v>
      </c>
      <c r="J40" s="103" t="s">
        <v>559</v>
      </c>
      <c r="K40" s="103" t="s">
        <v>560</v>
      </c>
      <c r="L40" s="103" t="s">
        <v>561</v>
      </c>
      <c r="M40" s="104" t="s">
        <v>562</v>
      </c>
    </row>
    <row r="41" spans="2:13" ht="27.75" customHeight="1" x14ac:dyDescent="0.15">
      <c r="B41" s="1196" t="s">
        <v>32</v>
      </c>
      <c r="C41" s="1197"/>
      <c r="D41" s="105"/>
      <c r="E41" s="1198" t="s">
        <v>33</v>
      </c>
      <c r="F41" s="1198"/>
      <c r="G41" s="1198"/>
      <c r="H41" s="1199"/>
      <c r="I41" s="355">
        <v>6010</v>
      </c>
      <c r="J41" s="356">
        <v>6193</v>
      </c>
      <c r="K41" s="356">
        <v>6177</v>
      </c>
      <c r="L41" s="356">
        <v>6143</v>
      </c>
      <c r="M41" s="357">
        <v>6223</v>
      </c>
    </row>
    <row r="42" spans="2:13" ht="27.75" customHeight="1" x14ac:dyDescent="0.15">
      <c r="B42" s="1186"/>
      <c r="C42" s="1187"/>
      <c r="D42" s="106"/>
      <c r="E42" s="1190" t="s">
        <v>34</v>
      </c>
      <c r="F42" s="1190"/>
      <c r="G42" s="1190"/>
      <c r="H42" s="1191"/>
      <c r="I42" s="358">
        <v>7</v>
      </c>
      <c r="J42" s="359">
        <v>7</v>
      </c>
      <c r="K42" s="359">
        <v>6</v>
      </c>
      <c r="L42" s="359">
        <v>5</v>
      </c>
      <c r="M42" s="360">
        <v>5</v>
      </c>
    </row>
    <row r="43" spans="2:13" ht="27.75" customHeight="1" x14ac:dyDescent="0.15">
      <c r="B43" s="1186"/>
      <c r="C43" s="1187"/>
      <c r="D43" s="106"/>
      <c r="E43" s="1190" t="s">
        <v>35</v>
      </c>
      <c r="F43" s="1190"/>
      <c r="G43" s="1190"/>
      <c r="H43" s="1191"/>
      <c r="I43" s="358">
        <v>2594</v>
      </c>
      <c r="J43" s="359">
        <v>2370</v>
      </c>
      <c r="K43" s="359">
        <v>2092</v>
      </c>
      <c r="L43" s="359">
        <v>1430</v>
      </c>
      <c r="M43" s="360">
        <v>1722</v>
      </c>
    </row>
    <row r="44" spans="2:13" ht="27.75" customHeight="1" x14ac:dyDescent="0.15">
      <c r="B44" s="1186"/>
      <c r="C44" s="1187"/>
      <c r="D44" s="106"/>
      <c r="E44" s="1190" t="s">
        <v>36</v>
      </c>
      <c r="F44" s="1190"/>
      <c r="G44" s="1190"/>
      <c r="H44" s="1191"/>
      <c r="I44" s="358">
        <v>613</v>
      </c>
      <c r="J44" s="359">
        <v>601</v>
      </c>
      <c r="K44" s="359">
        <v>650</v>
      </c>
      <c r="L44" s="359">
        <v>617</v>
      </c>
      <c r="M44" s="360">
        <v>567</v>
      </c>
    </row>
    <row r="45" spans="2:13" ht="27.75" customHeight="1" x14ac:dyDescent="0.15">
      <c r="B45" s="1186"/>
      <c r="C45" s="1187"/>
      <c r="D45" s="106"/>
      <c r="E45" s="1190" t="s">
        <v>37</v>
      </c>
      <c r="F45" s="1190"/>
      <c r="G45" s="1190"/>
      <c r="H45" s="1191"/>
      <c r="I45" s="358">
        <v>873</v>
      </c>
      <c r="J45" s="359">
        <v>1100</v>
      </c>
      <c r="K45" s="359">
        <v>968</v>
      </c>
      <c r="L45" s="359">
        <v>968</v>
      </c>
      <c r="M45" s="360">
        <v>907</v>
      </c>
    </row>
    <row r="46" spans="2:13" ht="27.75" customHeight="1" x14ac:dyDescent="0.15">
      <c r="B46" s="1186"/>
      <c r="C46" s="1187"/>
      <c r="D46" s="107"/>
      <c r="E46" s="1190" t="s">
        <v>38</v>
      </c>
      <c r="F46" s="1190"/>
      <c r="G46" s="1190"/>
      <c r="H46" s="1191"/>
      <c r="I46" s="358">
        <v>3</v>
      </c>
      <c r="J46" s="359" t="s">
        <v>517</v>
      </c>
      <c r="K46" s="359" t="s">
        <v>517</v>
      </c>
      <c r="L46" s="359" t="s">
        <v>517</v>
      </c>
      <c r="M46" s="360" t="s">
        <v>517</v>
      </c>
    </row>
    <row r="47" spans="2:13" ht="27.75" customHeight="1" x14ac:dyDescent="0.15">
      <c r="B47" s="1186"/>
      <c r="C47" s="1187"/>
      <c r="D47" s="108"/>
      <c r="E47" s="1200" t="s">
        <v>39</v>
      </c>
      <c r="F47" s="1201"/>
      <c r="G47" s="1201"/>
      <c r="H47" s="1202"/>
      <c r="I47" s="358" t="s">
        <v>517</v>
      </c>
      <c r="J47" s="359" t="s">
        <v>517</v>
      </c>
      <c r="K47" s="359" t="s">
        <v>517</v>
      </c>
      <c r="L47" s="359" t="s">
        <v>517</v>
      </c>
      <c r="M47" s="360" t="s">
        <v>517</v>
      </c>
    </row>
    <row r="48" spans="2:13" ht="27.75" customHeight="1" x14ac:dyDescent="0.15">
      <c r="B48" s="1186"/>
      <c r="C48" s="1187"/>
      <c r="D48" s="106"/>
      <c r="E48" s="1190" t="s">
        <v>40</v>
      </c>
      <c r="F48" s="1190"/>
      <c r="G48" s="1190"/>
      <c r="H48" s="1191"/>
      <c r="I48" s="358" t="s">
        <v>517</v>
      </c>
      <c r="J48" s="359" t="s">
        <v>517</v>
      </c>
      <c r="K48" s="359" t="s">
        <v>517</v>
      </c>
      <c r="L48" s="359" t="s">
        <v>517</v>
      </c>
      <c r="M48" s="360" t="s">
        <v>517</v>
      </c>
    </row>
    <row r="49" spans="2:13" ht="27.75" customHeight="1" x14ac:dyDescent="0.15">
      <c r="B49" s="1188"/>
      <c r="C49" s="1189"/>
      <c r="D49" s="106"/>
      <c r="E49" s="1190" t="s">
        <v>41</v>
      </c>
      <c r="F49" s="1190"/>
      <c r="G49" s="1190"/>
      <c r="H49" s="1191"/>
      <c r="I49" s="358" t="s">
        <v>517</v>
      </c>
      <c r="J49" s="359" t="s">
        <v>517</v>
      </c>
      <c r="K49" s="359" t="s">
        <v>517</v>
      </c>
      <c r="L49" s="359" t="s">
        <v>517</v>
      </c>
      <c r="M49" s="360" t="s">
        <v>517</v>
      </c>
    </row>
    <row r="50" spans="2:13" ht="27.75" customHeight="1" x14ac:dyDescent="0.15">
      <c r="B50" s="1184" t="s">
        <v>42</v>
      </c>
      <c r="C50" s="1185"/>
      <c r="D50" s="109"/>
      <c r="E50" s="1190" t="s">
        <v>43</v>
      </c>
      <c r="F50" s="1190"/>
      <c r="G50" s="1190"/>
      <c r="H50" s="1191"/>
      <c r="I50" s="358">
        <v>3954</v>
      </c>
      <c r="J50" s="359">
        <v>4319</v>
      </c>
      <c r="K50" s="359">
        <v>4575</v>
      </c>
      <c r="L50" s="359">
        <v>4633</v>
      </c>
      <c r="M50" s="360">
        <v>4929</v>
      </c>
    </row>
    <row r="51" spans="2:13" ht="27.75" customHeight="1" x14ac:dyDescent="0.15">
      <c r="B51" s="1186"/>
      <c r="C51" s="1187"/>
      <c r="D51" s="106"/>
      <c r="E51" s="1190" t="s">
        <v>44</v>
      </c>
      <c r="F51" s="1190"/>
      <c r="G51" s="1190"/>
      <c r="H51" s="1191"/>
      <c r="I51" s="358" t="s">
        <v>517</v>
      </c>
      <c r="J51" s="359" t="s">
        <v>517</v>
      </c>
      <c r="K51" s="359" t="s">
        <v>517</v>
      </c>
      <c r="L51" s="359" t="s">
        <v>517</v>
      </c>
      <c r="M51" s="360" t="s">
        <v>517</v>
      </c>
    </row>
    <row r="52" spans="2:13" ht="27.75" customHeight="1" x14ac:dyDescent="0.15">
      <c r="B52" s="1188"/>
      <c r="C52" s="1189"/>
      <c r="D52" s="106"/>
      <c r="E52" s="1190" t="s">
        <v>45</v>
      </c>
      <c r="F52" s="1190"/>
      <c r="G52" s="1190"/>
      <c r="H52" s="1191"/>
      <c r="I52" s="358">
        <v>6749</v>
      </c>
      <c r="J52" s="359">
        <v>6522</v>
      </c>
      <c r="K52" s="359">
        <v>6214</v>
      </c>
      <c r="L52" s="359">
        <v>6252</v>
      </c>
      <c r="M52" s="360">
        <v>5951</v>
      </c>
    </row>
    <row r="53" spans="2:13" ht="27.75" customHeight="1" thickBot="1" x14ac:dyDescent="0.2">
      <c r="B53" s="1192" t="s">
        <v>46</v>
      </c>
      <c r="C53" s="1193"/>
      <c r="D53" s="110"/>
      <c r="E53" s="1194" t="s">
        <v>47</v>
      </c>
      <c r="F53" s="1194"/>
      <c r="G53" s="1194"/>
      <c r="H53" s="1195"/>
      <c r="I53" s="361">
        <v>-605</v>
      </c>
      <c r="J53" s="362">
        <v>-570</v>
      </c>
      <c r="K53" s="362">
        <v>-896</v>
      </c>
      <c r="L53" s="362">
        <v>-1723</v>
      </c>
      <c r="M53" s="363">
        <v>-1457</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nWjAuK/exm1GU+Z976vvPgp2zSlqwmR0gIbQx2UZnZoUFFe15ojL4tfT72g7DU9va5784BNtCwmFzHZLHA7PXg==" saltValue="N6QQytAnbHZI2yfr9a/eC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560</v>
      </c>
      <c r="G54" s="119" t="s">
        <v>561</v>
      </c>
      <c r="H54" s="120" t="s">
        <v>562</v>
      </c>
    </row>
    <row r="55" spans="2:8" ht="52.5" customHeight="1" x14ac:dyDescent="0.15">
      <c r="B55" s="121"/>
      <c r="C55" s="1211" t="s">
        <v>50</v>
      </c>
      <c r="D55" s="1211"/>
      <c r="E55" s="1212"/>
      <c r="F55" s="122">
        <v>1706</v>
      </c>
      <c r="G55" s="122">
        <v>1714</v>
      </c>
      <c r="H55" s="123">
        <v>1739</v>
      </c>
    </row>
    <row r="56" spans="2:8" ht="52.5" customHeight="1" x14ac:dyDescent="0.15">
      <c r="B56" s="124"/>
      <c r="C56" s="1213" t="s">
        <v>51</v>
      </c>
      <c r="D56" s="1213"/>
      <c r="E56" s="1214"/>
      <c r="F56" s="125">
        <v>8</v>
      </c>
      <c r="G56" s="125">
        <v>8</v>
      </c>
      <c r="H56" s="126">
        <v>8</v>
      </c>
    </row>
    <row r="57" spans="2:8" ht="53.25" customHeight="1" x14ac:dyDescent="0.15">
      <c r="B57" s="124"/>
      <c r="C57" s="1215" t="s">
        <v>52</v>
      </c>
      <c r="D57" s="1215"/>
      <c r="E57" s="1216"/>
      <c r="F57" s="127">
        <v>2247</v>
      </c>
      <c r="G57" s="127">
        <v>2203</v>
      </c>
      <c r="H57" s="128">
        <v>2328</v>
      </c>
    </row>
    <row r="58" spans="2:8" ht="45.75" customHeight="1" x14ac:dyDescent="0.15">
      <c r="B58" s="129"/>
      <c r="C58" s="1203" t="s">
        <v>582</v>
      </c>
      <c r="D58" s="1204"/>
      <c r="E58" s="1205"/>
      <c r="F58" s="130">
        <v>1475</v>
      </c>
      <c r="G58" s="130">
        <v>1411</v>
      </c>
      <c r="H58" s="131">
        <v>1405</v>
      </c>
    </row>
    <row r="59" spans="2:8" ht="45.75" customHeight="1" x14ac:dyDescent="0.15">
      <c r="B59" s="129"/>
      <c r="C59" s="1203" t="s">
        <v>583</v>
      </c>
      <c r="D59" s="1204"/>
      <c r="E59" s="1205"/>
      <c r="F59" s="130">
        <v>336</v>
      </c>
      <c r="G59" s="130">
        <v>336</v>
      </c>
      <c r="H59" s="131">
        <v>461</v>
      </c>
    </row>
    <row r="60" spans="2:8" ht="45.75" customHeight="1" x14ac:dyDescent="0.15">
      <c r="B60" s="129"/>
      <c r="C60" s="1203" t="s">
        <v>584</v>
      </c>
      <c r="D60" s="1204"/>
      <c r="E60" s="1205"/>
      <c r="F60" s="130">
        <v>412</v>
      </c>
      <c r="G60" s="130">
        <v>432</v>
      </c>
      <c r="H60" s="131">
        <v>432</v>
      </c>
    </row>
    <row r="61" spans="2:8" ht="45.75" customHeight="1" x14ac:dyDescent="0.15">
      <c r="B61" s="129"/>
      <c r="C61" s="1203" t="s">
        <v>585</v>
      </c>
      <c r="D61" s="1204"/>
      <c r="E61" s="1205"/>
      <c r="F61" s="130">
        <v>9</v>
      </c>
      <c r="G61" s="130">
        <v>10</v>
      </c>
      <c r="H61" s="131">
        <v>15</v>
      </c>
    </row>
    <row r="62" spans="2:8" ht="45.75" customHeight="1" thickBot="1" x14ac:dyDescent="0.2">
      <c r="B62" s="132"/>
      <c r="C62" s="1206" t="s">
        <v>586</v>
      </c>
      <c r="D62" s="1207"/>
      <c r="E62" s="1208"/>
      <c r="F62" s="133">
        <v>6</v>
      </c>
      <c r="G62" s="133">
        <v>6</v>
      </c>
      <c r="H62" s="134">
        <v>6</v>
      </c>
    </row>
    <row r="63" spans="2:8" ht="52.5" customHeight="1" thickBot="1" x14ac:dyDescent="0.2">
      <c r="B63" s="135"/>
      <c r="C63" s="1209" t="s">
        <v>53</v>
      </c>
      <c r="D63" s="1209"/>
      <c r="E63" s="1210"/>
      <c r="F63" s="136">
        <v>3961</v>
      </c>
      <c r="G63" s="136">
        <v>3925</v>
      </c>
      <c r="H63" s="137">
        <v>4075</v>
      </c>
    </row>
    <row r="64" spans="2:8" x14ac:dyDescent="0.15"/>
  </sheetData>
  <sheetProtection algorithmName="SHA-512" hashValue="nwEWcqhuMMJKxYva0ZhBnsAfKQ1PEd92wgZ3UvT7/ITAadLSMZPq1uuFFa/GLiXb5pmRQrIFOwZgoBIhUqgeCQ==" saltValue="tdDJFp1abBD6tCPT8j4Jq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555</v>
      </c>
      <c r="G2" s="151"/>
      <c r="H2" s="152"/>
    </row>
    <row r="3" spans="1:8" x14ac:dyDescent="0.15">
      <c r="A3" s="148" t="s">
        <v>548</v>
      </c>
      <c r="B3" s="153"/>
      <c r="C3" s="154"/>
      <c r="D3" s="155">
        <v>262198</v>
      </c>
      <c r="E3" s="156"/>
      <c r="F3" s="157">
        <v>167497</v>
      </c>
      <c r="G3" s="158"/>
      <c r="H3" s="159"/>
    </row>
    <row r="4" spans="1:8" x14ac:dyDescent="0.15">
      <c r="A4" s="160"/>
      <c r="B4" s="161"/>
      <c r="C4" s="162"/>
      <c r="D4" s="163">
        <v>89175</v>
      </c>
      <c r="E4" s="164"/>
      <c r="F4" s="165">
        <v>82571</v>
      </c>
      <c r="G4" s="166"/>
      <c r="H4" s="167"/>
    </row>
    <row r="5" spans="1:8" x14ac:dyDescent="0.15">
      <c r="A5" s="148" t="s">
        <v>550</v>
      </c>
      <c r="B5" s="153"/>
      <c r="C5" s="154"/>
      <c r="D5" s="155">
        <v>163845</v>
      </c>
      <c r="E5" s="156"/>
      <c r="F5" s="157">
        <v>190274</v>
      </c>
      <c r="G5" s="158"/>
      <c r="H5" s="159"/>
    </row>
    <row r="6" spans="1:8" x14ac:dyDescent="0.15">
      <c r="A6" s="160"/>
      <c r="B6" s="161"/>
      <c r="C6" s="162"/>
      <c r="D6" s="163">
        <v>51516</v>
      </c>
      <c r="E6" s="164"/>
      <c r="F6" s="165">
        <v>88584</v>
      </c>
      <c r="G6" s="166"/>
      <c r="H6" s="167"/>
    </row>
    <row r="7" spans="1:8" x14ac:dyDescent="0.15">
      <c r="A7" s="148" t="s">
        <v>551</v>
      </c>
      <c r="B7" s="153"/>
      <c r="C7" s="154"/>
      <c r="D7" s="155">
        <v>141592</v>
      </c>
      <c r="E7" s="156"/>
      <c r="F7" s="157">
        <v>200194</v>
      </c>
      <c r="G7" s="158"/>
      <c r="H7" s="159"/>
    </row>
    <row r="8" spans="1:8" x14ac:dyDescent="0.15">
      <c r="A8" s="160"/>
      <c r="B8" s="161"/>
      <c r="C8" s="162"/>
      <c r="D8" s="163">
        <v>65753</v>
      </c>
      <c r="E8" s="164"/>
      <c r="F8" s="165">
        <v>106422</v>
      </c>
      <c r="G8" s="166"/>
      <c r="H8" s="167"/>
    </row>
    <row r="9" spans="1:8" x14ac:dyDescent="0.15">
      <c r="A9" s="148" t="s">
        <v>552</v>
      </c>
      <c r="B9" s="153"/>
      <c r="C9" s="154"/>
      <c r="D9" s="155">
        <v>139368</v>
      </c>
      <c r="E9" s="156"/>
      <c r="F9" s="157">
        <v>196914</v>
      </c>
      <c r="G9" s="158"/>
      <c r="H9" s="159"/>
    </row>
    <row r="10" spans="1:8" x14ac:dyDescent="0.15">
      <c r="A10" s="160"/>
      <c r="B10" s="161"/>
      <c r="C10" s="162"/>
      <c r="D10" s="163">
        <v>75813</v>
      </c>
      <c r="E10" s="164"/>
      <c r="F10" s="165">
        <v>98966</v>
      </c>
      <c r="G10" s="166"/>
      <c r="H10" s="167"/>
    </row>
    <row r="11" spans="1:8" x14ac:dyDescent="0.15">
      <c r="A11" s="148" t="s">
        <v>553</v>
      </c>
      <c r="B11" s="153"/>
      <c r="C11" s="154"/>
      <c r="D11" s="155">
        <v>209267</v>
      </c>
      <c r="E11" s="156"/>
      <c r="F11" s="157">
        <v>204757</v>
      </c>
      <c r="G11" s="158"/>
      <c r="H11" s="159"/>
    </row>
    <row r="12" spans="1:8" x14ac:dyDescent="0.15">
      <c r="A12" s="160"/>
      <c r="B12" s="161"/>
      <c r="C12" s="168"/>
      <c r="D12" s="163">
        <v>95067</v>
      </c>
      <c r="E12" s="164"/>
      <c r="F12" s="165">
        <v>106071</v>
      </c>
      <c r="G12" s="166"/>
      <c r="H12" s="167"/>
    </row>
    <row r="13" spans="1:8" x14ac:dyDescent="0.15">
      <c r="A13" s="148"/>
      <c r="B13" s="153"/>
      <c r="C13" s="169"/>
      <c r="D13" s="170">
        <v>183254</v>
      </c>
      <c r="E13" s="171"/>
      <c r="F13" s="172">
        <v>191927</v>
      </c>
      <c r="G13" s="173"/>
      <c r="H13" s="159"/>
    </row>
    <row r="14" spans="1:8" x14ac:dyDescent="0.15">
      <c r="A14" s="160"/>
      <c r="B14" s="161"/>
      <c r="C14" s="162"/>
      <c r="D14" s="163">
        <v>75465</v>
      </c>
      <c r="E14" s="164"/>
      <c r="F14" s="165">
        <v>96523</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8.5399999999999991</v>
      </c>
      <c r="C19" s="174">
        <f>ROUND(VALUE(SUBSTITUTE(実質収支比率等に係る経年分析!G$48,"▲","-")),2)</f>
        <v>9.8699999999999992</v>
      </c>
      <c r="D19" s="174">
        <f>ROUND(VALUE(SUBSTITUTE(実質収支比率等に係る経年分析!H$48,"▲","-")),2)</f>
        <v>0.33</v>
      </c>
      <c r="E19" s="174">
        <f>ROUND(VALUE(SUBSTITUTE(実質収支比率等に係る経年分析!I$48,"▲","-")),2)</f>
        <v>6.13</v>
      </c>
      <c r="F19" s="174">
        <f>ROUND(VALUE(SUBSTITUTE(実質収支比率等に係る経年分析!J$48,"▲","-")),2)</f>
        <v>0.23</v>
      </c>
    </row>
    <row r="20" spans="1:11" x14ac:dyDescent="0.15">
      <c r="A20" s="174" t="s">
        <v>57</v>
      </c>
      <c r="B20" s="174">
        <f>ROUND(VALUE(SUBSTITUTE(実質収支比率等に係る経年分析!F$47,"▲","-")),2)</f>
        <v>35</v>
      </c>
      <c r="C20" s="174">
        <f>ROUND(VALUE(SUBSTITUTE(実質収支比率等に係る経年分析!G$47,"▲","-")),2)</f>
        <v>39.9</v>
      </c>
      <c r="D20" s="174">
        <f>ROUND(VALUE(SUBSTITUTE(実質収支比率等に係る経年分析!H$47,"▲","-")),2)</f>
        <v>38.31</v>
      </c>
      <c r="E20" s="174">
        <f>ROUND(VALUE(SUBSTITUTE(実質収支比率等に係る経年分析!I$47,"▲","-")),2)</f>
        <v>36.270000000000003</v>
      </c>
      <c r="F20" s="174">
        <f>ROUND(VALUE(SUBSTITUTE(実質収支比率等に係る経年分析!J$47,"▲","-")),2)</f>
        <v>37.07</v>
      </c>
    </row>
    <row r="21" spans="1:11" x14ac:dyDescent="0.15">
      <c r="A21" s="174" t="s">
        <v>58</v>
      </c>
      <c r="B21" s="174">
        <f>IF(ISNUMBER(VALUE(SUBSTITUTE(実質収支比率等に係る経年分析!F$49,"▲","-"))),ROUND(VALUE(SUBSTITUTE(実質収支比率等に係る経年分析!F$49,"▲","-")),2),NA())</f>
        <v>-6.43</v>
      </c>
      <c r="C21" s="174">
        <f>IF(ISNUMBER(VALUE(SUBSTITUTE(実質収支比率等に係る経年分析!G$49,"▲","-"))),ROUND(VALUE(SUBSTITUTE(実質収支比率等に係る経年分析!G$49,"▲","-")),2),NA())</f>
        <v>5.55</v>
      </c>
      <c r="D21" s="174">
        <f>IF(ISNUMBER(VALUE(SUBSTITUTE(実質収支比率等に係る経年分析!H$49,"▲","-"))),ROUND(VALUE(SUBSTITUTE(実質収支比率等に係る経年分析!H$49,"▲","-")),2),NA())</f>
        <v>-8.86</v>
      </c>
      <c r="E21" s="174">
        <f>IF(ISNUMBER(VALUE(SUBSTITUTE(実質収支比率等に係る経年分析!I$49,"▲","-"))),ROUND(VALUE(SUBSTITUTE(実質収支比率等に係る経年分析!I$49,"▲","-")),2),NA())</f>
        <v>5.99</v>
      </c>
      <c r="F21" s="174">
        <f>IF(ISNUMBER(VALUE(SUBSTITUTE(実質収支比率等に係る経年分析!J$49,"▲","-"))),ROUND(VALUE(SUBSTITUTE(実質収支比率等に係る経年分析!J$49,"▲","-")),2),NA())</f>
        <v>-5.41</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国民健康保険特別会計（直営診療施設勘定）</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一般会計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8.5399999999999991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9.8699999999999992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0.32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6.13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0.23</v>
      </c>
    </row>
    <row r="31" spans="1:11" x14ac:dyDescent="0.15">
      <c r="A31" s="175" t="str">
        <f>IF(連結実質赤字比率に係る赤字・黒字の構成分析!C$39="",NA(),連結実質赤字比率に係る赤字・黒字の構成分析!C$39)</f>
        <v>簡易水道事業特別会計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0.37</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0.46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0.41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0.28000000000000003</v>
      </c>
    </row>
    <row r="32" spans="1:11" x14ac:dyDescent="0.15">
      <c r="A32" s="175" t="str">
        <f>IF(連結実質赤字比率に係る赤字・黒字の構成分析!C$38="",NA(),連結実質赤字比率に係る赤字・黒字の構成分析!C$38)</f>
        <v>農業集落排水事業特別会計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0.14000000000000001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0.35</v>
      </c>
    </row>
    <row r="33" spans="1:16" x14ac:dyDescent="0.15">
      <c r="A33" s="175" t="str">
        <f>IF(連結実質赤字比率に係る赤字・黒字の構成分析!C$37="",NA(),連結実質赤字比率に係る赤字・黒字の構成分析!C$37)</f>
        <v>公共下水道事業特別会計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0.36</v>
      </c>
    </row>
    <row r="34" spans="1:16" x14ac:dyDescent="0.15">
      <c r="A34" s="175" t="str">
        <f>IF(連結実質赤字比率に係る赤字・黒字の構成分析!C$36="",NA(),連結実質赤字比率に係る赤字・黒字の構成分析!C$36)</f>
        <v>国民健康保険特別会計（事業勘定）</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1.18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1.58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2.52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1.1499999999999999</v>
      </c>
    </row>
    <row r="35" spans="1:16" x14ac:dyDescent="0.15">
      <c r="A35" s="175" t="str">
        <f>IF(連結実質赤字比率に係る赤字・黒字の構成分析!C$35="",NA(),連結実質赤字比率に係る赤字・黒字の構成分析!C$35)</f>
        <v>介護保険特別会計（介護事業勘定）</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2.69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3.21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1.95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2.34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2.44</v>
      </c>
    </row>
    <row r="36" spans="1:16" x14ac:dyDescent="0.15">
      <c r="A36" s="175" t="str">
        <f>IF(連結実質赤字比率に係る赤字・黒字の構成分析!C$34="",NA(),連結実質赤字比率に係る赤字・黒字の構成分析!C$34)</f>
        <v>上水道事業会計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13.04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13.66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13.48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12.25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12.67</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740</v>
      </c>
      <c r="E42" s="176"/>
      <c r="F42" s="176"/>
      <c r="G42" s="176">
        <f>'実質公債費比率（分子）の構造'!L$52</f>
        <v>719</v>
      </c>
      <c r="H42" s="176"/>
      <c r="I42" s="176"/>
      <c r="J42" s="176">
        <f>'実質公債費比率（分子）の構造'!M$52</f>
        <v>737</v>
      </c>
      <c r="K42" s="176"/>
      <c r="L42" s="176"/>
      <c r="M42" s="176">
        <f>'実質公債費比率（分子）の構造'!N$52</f>
        <v>714</v>
      </c>
      <c r="N42" s="176"/>
      <c r="O42" s="176"/>
      <c r="P42" s="176">
        <f>'実質公債費比率（分子）の構造'!O$52</f>
        <v>701</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2</v>
      </c>
      <c r="C44" s="176"/>
      <c r="D44" s="176"/>
      <c r="E44" s="176">
        <f>'実質公債費比率（分子）の構造'!L$50</f>
        <v>3</v>
      </c>
      <c r="F44" s="176"/>
      <c r="G44" s="176"/>
      <c r="H44" s="176">
        <f>'実質公債費比率（分子）の構造'!M$50</f>
        <v>1</v>
      </c>
      <c r="I44" s="176"/>
      <c r="J44" s="176"/>
      <c r="K44" s="176">
        <f>'実質公債費比率（分子）の構造'!N$50</f>
        <v>1</v>
      </c>
      <c r="L44" s="176"/>
      <c r="M44" s="176"/>
      <c r="N44" s="176">
        <f>'実質公債費比率（分子）の構造'!O$50</f>
        <v>1</v>
      </c>
      <c r="O44" s="176"/>
      <c r="P44" s="176"/>
    </row>
    <row r="45" spans="1:16" x14ac:dyDescent="0.15">
      <c r="A45" s="176" t="s">
        <v>68</v>
      </c>
      <c r="B45" s="176">
        <f>'実質公債費比率（分子）の構造'!K$49</f>
        <v>74</v>
      </c>
      <c r="C45" s="176"/>
      <c r="D45" s="176"/>
      <c r="E45" s="176">
        <f>'実質公債費比率（分子）の構造'!L$49</f>
        <v>70</v>
      </c>
      <c r="F45" s="176"/>
      <c r="G45" s="176"/>
      <c r="H45" s="176">
        <f>'実質公債費比率（分子）の構造'!M$49</f>
        <v>73</v>
      </c>
      <c r="I45" s="176"/>
      <c r="J45" s="176"/>
      <c r="K45" s="176">
        <f>'実質公債費比率（分子）の構造'!N$49</f>
        <v>81</v>
      </c>
      <c r="L45" s="176"/>
      <c r="M45" s="176"/>
      <c r="N45" s="176">
        <f>'実質公債費比率（分子）の構造'!O$49</f>
        <v>71</v>
      </c>
      <c r="O45" s="176"/>
      <c r="P45" s="176"/>
    </row>
    <row r="46" spans="1:16" x14ac:dyDescent="0.15">
      <c r="A46" s="176" t="s">
        <v>69</v>
      </c>
      <c r="B46" s="176">
        <f>'実質公債費比率（分子）の構造'!K$48</f>
        <v>357</v>
      </c>
      <c r="C46" s="176"/>
      <c r="D46" s="176"/>
      <c r="E46" s="176">
        <f>'実質公債費比率（分子）の構造'!L$48</f>
        <v>355</v>
      </c>
      <c r="F46" s="176"/>
      <c r="G46" s="176"/>
      <c r="H46" s="176">
        <f>'実質公債費比率（分子）の構造'!M$48</f>
        <v>325</v>
      </c>
      <c r="I46" s="176"/>
      <c r="J46" s="176"/>
      <c r="K46" s="176">
        <f>'実質公債費比率（分子）の構造'!N$48</f>
        <v>341</v>
      </c>
      <c r="L46" s="176"/>
      <c r="M46" s="176"/>
      <c r="N46" s="176">
        <f>'実質公債費比率（分子）の構造'!O$48</f>
        <v>343</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639</v>
      </c>
      <c r="C49" s="176"/>
      <c r="D49" s="176"/>
      <c r="E49" s="176">
        <f>'実質公債費比率（分子）の構造'!L$45</f>
        <v>618</v>
      </c>
      <c r="F49" s="176"/>
      <c r="G49" s="176"/>
      <c r="H49" s="176">
        <f>'実質公債費比率（分子）の構造'!M$45</f>
        <v>696</v>
      </c>
      <c r="I49" s="176"/>
      <c r="J49" s="176"/>
      <c r="K49" s="176">
        <f>'実質公債費比率（分子）の構造'!N$45</f>
        <v>714</v>
      </c>
      <c r="L49" s="176"/>
      <c r="M49" s="176"/>
      <c r="N49" s="176">
        <f>'実質公債費比率（分子）の構造'!O$45</f>
        <v>741</v>
      </c>
      <c r="O49" s="176"/>
      <c r="P49" s="176"/>
    </row>
    <row r="50" spans="1:16" x14ac:dyDescent="0.15">
      <c r="A50" s="176" t="s">
        <v>73</v>
      </c>
      <c r="B50" s="176" t="e">
        <f>NA()</f>
        <v>#N/A</v>
      </c>
      <c r="C50" s="176">
        <f>IF(ISNUMBER('実質公債費比率（分子）の構造'!K$53),'実質公債費比率（分子）の構造'!K$53,NA())</f>
        <v>332</v>
      </c>
      <c r="D50" s="176" t="e">
        <f>NA()</f>
        <v>#N/A</v>
      </c>
      <c r="E50" s="176" t="e">
        <f>NA()</f>
        <v>#N/A</v>
      </c>
      <c r="F50" s="176">
        <f>IF(ISNUMBER('実質公債費比率（分子）の構造'!L$53),'実質公債費比率（分子）の構造'!L$53,NA())</f>
        <v>327</v>
      </c>
      <c r="G50" s="176" t="e">
        <f>NA()</f>
        <v>#N/A</v>
      </c>
      <c r="H50" s="176" t="e">
        <f>NA()</f>
        <v>#N/A</v>
      </c>
      <c r="I50" s="176">
        <f>IF(ISNUMBER('実質公債費比率（分子）の構造'!M$53),'実質公債費比率（分子）の構造'!M$53,NA())</f>
        <v>358</v>
      </c>
      <c r="J50" s="176" t="e">
        <f>NA()</f>
        <v>#N/A</v>
      </c>
      <c r="K50" s="176" t="e">
        <f>NA()</f>
        <v>#N/A</v>
      </c>
      <c r="L50" s="176">
        <f>IF(ISNUMBER('実質公債費比率（分子）の構造'!N$53),'実質公債費比率（分子）の構造'!N$53,NA())</f>
        <v>423</v>
      </c>
      <c r="M50" s="176" t="e">
        <f>NA()</f>
        <v>#N/A</v>
      </c>
      <c r="N50" s="176" t="e">
        <f>NA()</f>
        <v>#N/A</v>
      </c>
      <c r="O50" s="176">
        <f>IF(ISNUMBER('実質公債費比率（分子）の構造'!O$53),'実質公債費比率（分子）の構造'!O$53,NA())</f>
        <v>455</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6749</v>
      </c>
      <c r="E56" s="175"/>
      <c r="F56" s="175"/>
      <c r="G56" s="175">
        <f>'将来負担比率（分子）の構造'!J$52</f>
        <v>6522</v>
      </c>
      <c r="H56" s="175"/>
      <c r="I56" s="175"/>
      <c r="J56" s="175">
        <f>'将来負担比率（分子）の構造'!K$52</f>
        <v>6214</v>
      </c>
      <c r="K56" s="175"/>
      <c r="L56" s="175"/>
      <c r="M56" s="175">
        <f>'将来負担比率（分子）の構造'!L$52</f>
        <v>6252</v>
      </c>
      <c r="N56" s="175"/>
      <c r="O56" s="175"/>
      <c r="P56" s="175">
        <f>'将来負担比率（分子）の構造'!M$52</f>
        <v>5951</v>
      </c>
    </row>
    <row r="57" spans="1:16" x14ac:dyDescent="0.15">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43</v>
      </c>
      <c r="B58" s="175"/>
      <c r="C58" s="175"/>
      <c r="D58" s="175">
        <f>'将来負担比率（分子）の構造'!I$50</f>
        <v>3954</v>
      </c>
      <c r="E58" s="175"/>
      <c r="F58" s="175"/>
      <c r="G58" s="175">
        <f>'将来負担比率（分子）の構造'!J$50</f>
        <v>4319</v>
      </c>
      <c r="H58" s="175"/>
      <c r="I58" s="175"/>
      <c r="J58" s="175">
        <f>'将来負担比率（分子）の構造'!K$50</f>
        <v>4575</v>
      </c>
      <c r="K58" s="175"/>
      <c r="L58" s="175"/>
      <c r="M58" s="175">
        <f>'将来負担比率（分子）の構造'!L$50</f>
        <v>4633</v>
      </c>
      <c r="N58" s="175"/>
      <c r="O58" s="175"/>
      <c r="P58" s="175">
        <f>'将来負担比率（分子）の構造'!M$50</f>
        <v>4929</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3</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873</v>
      </c>
      <c r="C62" s="175"/>
      <c r="D62" s="175"/>
      <c r="E62" s="175">
        <f>'将来負担比率（分子）の構造'!J$45</f>
        <v>1100</v>
      </c>
      <c r="F62" s="175"/>
      <c r="G62" s="175"/>
      <c r="H62" s="175">
        <f>'将来負担比率（分子）の構造'!K$45</f>
        <v>968</v>
      </c>
      <c r="I62" s="175"/>
      <c r="J62" s="175"/>
      <c r="K62" s="175">
        <f>'将来負担比率（分子）の構造'!L$45</f>
        <v>968</v>
      </c>
      <c r="L62" s="175"/>
      <c r="M62" s="175"/>
      <c r="N62" s="175">
        <f>'将来負担比率（分子）の構造'!M$45</f>
        <v>907</v>
      </c>
      <c r="O62" s="175"/>
      <c r="P62" s="175"/>
    </row>
    <row r="63" spans="1:16" x14ac:dyDescent="0.15">
      <c r="A63" s="175" t="s">
        <v>36</v>
      </c>
      <c r="B63" s="175">
        <f>'将来負担比率（分子）の構造'!I$44</f>
        <v>613</v>
      </c>
      <c r="C63" s="175"/>
      <c r="D63" s="175"/>
      <c r="E63" s="175">
        <f>'将来負担比率（分子）の構造'!J$44</f>
        <v>601</v>
      </c>
      <c r="F63" s="175"/>
      <c r="G63" s="175"/>
      <c r="H63" s="175">
        <f>'将来負担比率（分子）の構造'!K$44</f>
        <v>650</v>
      </c>
      <c r="I63" s="175"/>
      <c r="J63" s="175"/>
      <c r="K63" s="175">
        <f>'将来負担比率（分子）の構造'!L$44</f>
        <v>617</v>
      </c>
      <c r="L63" s="175"/>
      <c r="M63" s="175"/>
      <c r="N63" s="175">
        <f>'将来負担比率（分子）の構造'!M$44</f>
        <v>567</v>
      </c>
      <c r="O63" s="175"/>
      <c r="P63" s="175"/>
    </row>
    <row r="64" spans="1:16" x14ac:dyDescent="0.15">
      <c r="A64" s="175" t="s">
        <v>35</v>
      </c>
      <c r="B64" s="175">
        <f>'将来負担比率（分子）の構造'!I$43</f>
        <v>2594</v>
      </c>
      <c r="C64" s="175"/>
      <c r="D64" s="175"/>
      <c r="E64" s="175">
        <f>'将来負担比率（分子）の構造'!J$43</f>
        <v>2370</v>
      </c>
      <c r="F64" s="175"/>
      <c r="G64" s="175"/>
      <c r="H64" s="175">
        <f>'将来負担比率（分子）の構造'!K$43</f>
        <v>2092</v>
      </c>
      <c r="I64" s="175"/>
      <c r="J64" s="175"/>
      <c r="K64" s="175">
        <f>'将来負担比率（分子）の構造'!L$43</f>
        <v>1430</v>
      </c>
      <c r="L64" s="175"/>
      <c r="M64" s="175"/>
      <c r="N64" s="175">
        <f>'将来負担比率（分子）の構造'!M$43</f>
        <v>1722</v>
      </c>
      <c r="O64" s="175"/>
      <c r="P64" s="175"/>
    </row>
    <row r="65" spans="1:16" x14ac:dyDescent="0.15">
      <c r="A65" s="175" t="s">
        <v>34</v>
      </c>
      <c r="B65" s="175">
        <f>'将来負担比率（分子）の構造'!I$42</f>
        <v>7</v>
      </c>
      <c r="C65" s="175"/>
      <c r="D65" s="175"/>
      <c r="E65" s="175">
        <f>'将来負担比率（分子）の構造'!J$42</f>
        <v>7</v>
      </c>
      <c r="F65" s="175"/>
      <c r="G65" s="175"/>
      <c r="H65" s="175">
        <f>'将来負担比率（分子）の構造'!K$42</f>
        <v>6</v>
      </c>
      <c r="I65" s="175"/>
      <c r="J65" s="175"/>
      <c r="K65" s="175">
        <f>'将来負担比率（分子）の構造'!L$42</f>
        <v>5</v>
      </c>
      <c r="L65" s="175"/>
      <c r="M65" s="175"/>
      <c r="N65" s="175">
        <f>'将来負担比率（分子）の構造'!M$42</f>
        <v>5</v>
      </c>
      <c r="O65" s="175"/>
      <c r="P65" s="175"/>
    </row>
    <row r="66" spans="1:16" x14ac:dyDescent="0.15">
      <c r="A66" s="175" t="s">
        <v>33</v>
      </c>
      <c r="B66" s="175">
        <f>'将来負担比率（分子）の構造'!I$41</f>
        <v>6010</v>
      </c>
      <c r="C66" s="175"/>
      <c r="D66" s="175"/>
      <c r="E66" s="175">
        <f>'将来負担比率（分子）の構造'!J$41</f>
        <v>6193</v>
      </c>
      <c r="F66" s="175"/>
      <c r="G66" s="175"/>
      <c r="H66" s="175">
        <f>'将来負担比率（分子）の構造'!K$41</f>
        <v>6177</v>
      </c>
      <c r="I66" s="175"/>
      <c r="J66" s="175"/>
      <c r="K66" s="175">
        <f>'将来負担比率（分子）の構造'!L$41</f>
        <v>6143</v>
      </c>
      <c r="L66" s="175"/>
      <c r="M66" s="175"/>
      <c r="N66" s="175">
        <f>'将来負担比率（分子）の構造'!M$41</f>
        <v>6223</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1706</v>
      </c>
      <c r="C72" s="179">
        <f>基金残高に係る経年分析!G55</f>
        <v>1714</v>
      </c>
      <c r="D72" s="179">
        <f>基金残高に係る経年分析!H55</f>
        <v>1739</v>
      </c>
    </row>
    <row r="73" spans="1:16" x14ac:dyDescent="0.15">
      <c r="A73" s="178" t="s">
        <v>80</v>
      </c>
      <c r="B73" s="179">
        <f>基金残高に係る経年分析!F56</f>
        <v>8</v>
      </c>
      <c r="C73" s="179">
        <f>基金残高に係る経年分析!G56</f>
        <v>8</v>
      </c>
      <c r="D73" s="179">
        <f>基金残高に係る経年分析!H56</f>
        <v>8</v>
      </c>
    </row>
    <row r="74" spans="1:16" x14ac:dyDescent="0.15">
      <c r="A74" s="178" t="s">
        <v>81</v>
      </c>
      <c r="B74" s="179">
        <f>基金残高に係る経年分析!F57</f>
        <v>2247</v>
      </c>
      <c r="C74" s="179">
        <f>基金残高に係る経年分析!G57</f>
        <v>2203</v>
      </c>
      <c r="D74" s="179">
        <f>基金残高に係る経年分析!H57</f>
        <v>2328</v>
      </c>
    </row>
  </sheetData>
  <sheetProtection algorithmName="SHA-512" hashValue="lybXL5kmhpDG0FvcLYflLfsD/KoS7/MC+OA0OxiXQBM4XBJzCS8wLe+RXQpURU8jYEoG/hgVVgxcCmUzcu11Rg==" saltValue="DIGzkgwl/0ZSYyOF/sZh+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
  </dc:creator>
  <cp:keywords>
  </cp:keywords>
  <dc:description>
  </dc:description>
  <cp:lastModifiedBy> </cp:lastModifiedBy>
  <cp:lastPrinted>2024-03-18T06:43:16Z</cp:lastPrinted>
  <dcterms:created xsi:type="dcterms:W3CDTF">2024-02-05T00:30:41Z</dcterms:created>
  <dcterms:modified xsi:type="dcterms:W3CDTF">2024-03-21T02:11:35Z</dcterms:modified>
  <cp:category>
  </cp:category>
</cp:coreProperties>
</file>