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95" windowWidth="19110" windowHeight="7815" tabRatio="7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CO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U38" i="9" s="1"/>
  <c r="AM34" i="9" l="1"/>
  <c r="AM35" i="9" s="1"/>
  <c r="BE34" i="9" l="1"/>
  <c r="BE35" i="9" s="1"/>
  <c r="BE36" i="9" s="1"/>
  <c r="BW34" i="9" l="1"/>
  <c r="BW35" i="9" s="1"/>
  <c r="BW36" i="9" s="1"/>
  <c r="BW37" i="9" s="1"/>
  <c r="BW38" i="9" s="1"/>
  <c r="BW39" i="9" s="1"/>
  <c r="BW40" i="9" s="1"/>
  <c r="BW41" i="9" s="1"/>
  <c r="BW42" i="9" s="1"/>
</calcChain>
</file>

<file path=xl/sharedStrings.xml><?xml version="1.0" encoding="utf-8"?>
<sst xmlns="http://schemas.openxmlformats.org/spreadsheetml/2006/main" count="1062" uniqueCount="563">
  <si>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</si>
  <si>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</si>
  <si>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</si>
  <si>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</si>
  <si>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</si>
  <si>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</si>
  <si>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</si>
  <si>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</si>
  <si>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</si>
  <si>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</si>
  <si>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</si>
  <si>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</si>
  <si>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</si>
  <si>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</si>
  <si>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</si>
  <si>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</si>
  <si>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</si>
  <si>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</si>
  <si>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</si>
  <si>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</si>
  <si>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</si>
  <si>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</si>
  <si>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</si>
  <si>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</si>
  <si>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</si>
  <si>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</si>
  <si>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</si>
  <si>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</si>
  <si>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</si>
  <si>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</si>
  <si>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</si>
  <si>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</si>
  <si>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</si>
  <si>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</si>
  <si>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</si>
  <si>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</si>
  <si>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</si>
  <si>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</si>
  <si>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</si>
  <si>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</si>
  <si>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</si>
  <si>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</si>
  <si>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</si>
  <si>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</si>
  <si>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</si>
  <si>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</si>
  <si>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</si>
  <si>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</si>
  <si>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</si>
  <si>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</si>
  <si>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</si>
  <si>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</si>
  <si>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</si>
  <si>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</si>
  <si>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</si>
  <si>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</si>
  <si>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</si>
  <si>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</si>
  <si>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</si>
  <si>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</si>
  <si>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</si>
  <si>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</si>
  <si>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</si>
  <si>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</si>
  <si>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</si>
  <si>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</si>
  <si>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</si>
  <si>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</si>
  <si>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</si>
  <si>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</si>
  <si>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</si>
  <si>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</si>
  <si>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</si>
  <si>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</si>
  <si>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</si>
  <si>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</si>
  <si>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</si>
  <si>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</si>
  <si>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</si>
  <si>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</si>
  <si>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</si>
  <si>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</si>
  <si>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</si>
  <si>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嬬恋村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</si>
  <si>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</si>
  <si>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</si>
  <si>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</si>
  <si>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</si>
  <si>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</si>
  <si>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</si>
  <si>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</si>
  <si>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</si>
  <si>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</si>
  <si>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</si>
  <si>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</si>
  <si>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</si>
  <si>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</si>
  <si>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</si>
  <si>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</si>
  <si>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</si>
  <si>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</si>
  <si>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</si>
  <si>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</si>
  <si>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</si>
  <si>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</si>
  <si>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</si>
  <si>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</si>
  <si>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</si>
  <si>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</si>
  <si>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</si>
  <si>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</si>
  <si>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</si>
  <si>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</si>
  <si>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</si>
  <si>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</si>
  <si>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</si>
  <si>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</si>
  <si>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</si>
  <si>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</si>
  <si>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</si>
  <si>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</si>
  <si>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</si>
  <si>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</si>
  <si>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</si>
  <si>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</si>
  <si>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</si>
  <si>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</si>
  <si>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</si>
  <si>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</si>
  <si>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</si>
  <si>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</si>
  <si>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</si>
  <si>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</si>
  <si>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</si>
  <si>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</si>
  <si>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</si>
  <si>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</si>
  <si>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</si>
  <si>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</si>
  <si>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</si>
  <si>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</si>
  <si>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</si>
  <si>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</si>
  <si>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</si>
  <si>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</si>
  <si>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</si>
  <si>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</si>
  <si>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</si>
  <si>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</si>
  <si>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</si>
  <si>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</si>
  <si>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</si>
  <si>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</si>
  <si>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</si>
  <si>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</si>
  <si>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</si>
  <si>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</si>
  <si>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</si>
  <si>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</si>
  <si>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</si>
  <si>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</si>
  <si>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</si>
  <si>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</si>
  <si>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</si>
  <si>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</si>
  <si>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</si>
  <si>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</si>
  <si>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</si>
  <si>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</si>
  <si>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</si>
  <si>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</si>
  <si>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</si>
  <si>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</si>
  <si>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</si>
  <si>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</si>
  <si>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</si>
  <si>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</si>
  <si>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</si>
  <si>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</si>
  <si>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</si>
  <si>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</si>
  <si>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</si>
  <si>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</si>
  <si>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</si>
  <si>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</si>
  <si>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</si>
  <si>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</si>
  <si>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</si>
  <si>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</si>
  <si>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</si>
  <si>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</si>
  <si>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</si>
  <si>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</si>
  <si>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</si>
  <si>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</si>
  <si>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</si>
  <si>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</si>
  <si>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</si>
  <si>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群馬県嬬恋村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</si>
  <si>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</si>
  <si>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</si>
  <si>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</si>
  <si>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</si>
  <si>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</si>
  <si>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</si>
  <si>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</si>
  <si>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</si>
  <si>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</si>
  <si>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</si>
  <si>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</si>
  <si>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</si>
  <si>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</si>
  <si>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</si>
  <si>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</si>
  <si>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</si>
  <si>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</si>
  <si>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</si>
  <si>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</si>
  <si>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</si>
  <si>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</si>
  <si>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</si>
  <si>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</si>
  <si>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</si>
  <si>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</si>
  <si>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</si>
  <si>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</si>
  <si>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</si>
  <si>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</si>
  <si>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</si>
  <si>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</si>
  <si>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</si>
  <si>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</si>
  <si>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</si>
  <si>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</si>
  <si>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</si>
  <si>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</si>
  <si>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</si>
  <si>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</si>
  <si>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</si>
  <si>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</si>
  <si>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</si>
  <si>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</si>
  <si>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</si>
  <si>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</si>
  <si>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</si>
  <si>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</si>
  <si>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</si>
  <si>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</si>
  <si>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</si>
  <si>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</si>
  <si>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</si>
  <si>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</si>
  <si>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</si>
  <si>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</si>
  <si>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</si>
  <si>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</si>
  <si>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</si>
  <si>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</si>
  <si>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</si>
  <si>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</si>
  <si>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</si>
  <si>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</si>
  <si>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</si>
  <si>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</si>
  <si>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</si>
  <si>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</si>
  <si>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</si>
  <si>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</si>
  <si>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</si>
  <si>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</si>
  <si>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</si>
  <si>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</si>
  <si>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</si>
  <si>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</si>
  <si>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</si>
  <si>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</si>
  <si>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</si>
  <si>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</si>
  <si>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</si>
  <si>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</si>
  <si>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</si>
  <si>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</si>
  <si>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</si>
  <si>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</si>
  <si>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</si>
  <si>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</si>
  <si>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</si>
  <si>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</si>
  <si>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</si>
  <si>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</si>
  <si>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</si>
  <si>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</si>
  <si>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</si>
  <si>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</si>
  <si>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</si>
  <si>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</si>
  <si>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</si>
  <si>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</si>
  <si>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</si>
  <si>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</si>
  <si>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</si>
  <si>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</si>
  <si>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</si>
  <si>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</si>
  <si>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</si>
  <si>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</si>
  <si>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</si>
  <si>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</si>
  <si>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</si>
  <si>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</si>
  <si>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</si>
  <si>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</si>
  <si>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</si>
  <si>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</si>
  <si>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</si>
  <si>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</si>
  <si>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</si>
  <si>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</si>
  <si>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</si>
  <si>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</si>
  <si>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</si>
  <si>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</si>
  <si>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</si>
  <si>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</si>
  <si>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</si>
  <si>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</si>
  <si>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</si>
  <si>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</si>
  <si>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</si>
  <si>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</si>
  <si>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</si>
  <si>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</si>
  <si>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</si>
  <si>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</si>
  <si>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</si>
  <si>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</si>
  <si>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</si>
  <si>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</si>
  <si>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</si>
  <si>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</si>
  <si>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</si>
  <si>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</si>
  <si>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</si>
  <si>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</si>
  <si>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</si>
  <si>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</si>
  <si>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</si>
  <si>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群馬県嬬恋村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</si>
  <si>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</si>
  <si>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</si>
  <si>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</si>
  <si>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</si>
  <si>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</si>
  <si>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</si>
  <si>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</si>
  <si>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</si>
  <si>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</si>
  <si>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</si>
  <si>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</si>
  <si>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</si>
  <si>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</si>
  <si>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</si>
  <si>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</si>
  <si>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</si>
  <si>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</si>
  <si>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</si>
  <si>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</si>
  <si>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</si>
  <si>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</si>
  <si>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</si>
  <si>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</si>
  <si>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</si>
  <si>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</si>
  <si>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</si>
  <si>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</si>
  <si>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</si>
  <si>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</si>
  <si>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</si>
  <si>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</si>
  <si>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</si>
  <si>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</si>
  <si>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</si>
  <si>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</si>
  <si>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介護保険特別会計（介護事業勘定）</t>
    <phoneticPr fontId="5"/>
  </si>
  <si>
    <t>介護保険特別会計（介護サービス勘定）</t>
    <phoneticPr fontId="5"/>
  </si>
  <si>
    <t>後期高齢者医療特別会計</t>
    <phoneticPr fontId="5"/>
  </si>
  <si>
    <t>上水道事業会計</t>
    <phoneticPr fontId="5"/>
  </si>
  <si>
    <t>法適用企業</t>
    <phoneticPr fontId="5"/>
  </si>
  <si>
    <t>スキー場事業会計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</si>
  <si>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</si>
  <si>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</si>
  <si>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</si>
  <si>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</si>
  <si>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</si>
  <si>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</si>
  <si>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</si>
  <si>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</si>
  <si>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</si>
  <si>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</si>
  <si>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</si>
  <si>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</si>
  <si>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</si>
  <si>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</si>
  <si>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</si>
  <si>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</si>
  <si>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</si>
  <si>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</si>
  <si>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</si>
  <si>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</si>
  <si>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</si>
  <si>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</si>
  <si>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</si>
  <si>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</si>
  <si>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</si>
  <si>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</si>
  <si>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</si>
  <si>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</si>
  <si>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</si>
  <si>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</si>
  <si>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</si>
  <si>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</si>
  <si>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</si>
  <si>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</si>
  <si>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</si>
  <si>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</si>
  <si>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</si>
  <si>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</si>
  <si>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</si>
  <si>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</si>
  <si>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</si>
  <si>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</si>
  <si>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</si>
  <si>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</si>
  <si>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</si>
  <si>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</si>
  <si>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</si>
  <si>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</si>
  <si>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</si>
  <si>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</si>
  <si>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</si>
  <si>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</si>
  <si>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</si>
  <si>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</si>
  <si>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</si>
  <si>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</si>
  <si>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</si>
  <si>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</si>
  <si>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</si>
  <si>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</si>
  <si>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</si>
  <si>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</si>
  <si>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</si>
  <si>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</si>
  <si>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</si>
  <si>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</si>
  <si>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</si>
  <si>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</si>
  <si>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</si>
  <si>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</si>
  <si>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</si>
  <si>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</si>
  <si>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</si>
  <si>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</si>
  <si>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</si>
  <si>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</si>
  <si>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</si>
  <si>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</si>
  <si>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</si>
  <si>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</si>
  <si>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</si>
  <si>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</si>
  <si>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</si>
  <si>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</si>
  <si>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</si>
  <si>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</si>
  <si>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</si>
  <si>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</si>
  <si>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</si>
  <si>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</si>
  <si>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</si>
  <si>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</si>
  <si>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</si>
  <si>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</si>
  <si>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</si>
  <si>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</si>
  <si>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</si>
  <si>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</si>
  <si>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</si>
  <si>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</si>
  <si>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</si>
  <si>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</si>
  <si>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</si>
  <si>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</si>
  <si>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</si>
  <si>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</si>
  <si>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</si>
  <si>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</si>
  <si>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</si>
  <si>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</si>
  <si>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</si>
  <si>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</si>
  <si>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</si>
  <si>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</si>
  <si>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</si>
  <si>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</si>
  <si>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</si>
  <si>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</si>
  <si>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</si>
  <si>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</si>
  <si>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</si>
  <si>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</si>
  <si>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</si>
  <si>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</si>
  <si>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</si>
  <si>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</si>
  <si>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</si>
  <si>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</si>
  <si>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</si>
  <si>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</si>
  <si>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</si>
  <si>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</si>
  <si>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</si>
  <si>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</si>
  <si>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</si>
  <si>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</si>
  <si>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</si>
  <si>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</si>
  <si>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</si>
  <si>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</si>
  <si>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上水道事業会計</t>
  </si>
  <si>
    <t>国民健康保険特別会計（事業勘定）</t>
  </si>
  <si>
    <t>介護保険特別会計（介護事業勘定）</t>
  </si>
  <si>
    <t>農業集落排水事業特別会計</t>
  </si>
  <si>
    <t>公共下水道事業特別会計</t>
  </si>
  <si>
    <t>簡易水道事業特別会計</t>
  </si>
  <si>
    <t>国民健康保険特別会計（直営診療施設勘定）</t>
  </si>
  <si>
    <t>その他会計（赤字）</t>
  </si>
  <si>
    <t>その他会計（黒字）</t>
  </si>
  <si>
    <t>　　　　－</t>
  </si>
  <si>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</si>
  <si>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</si>
  <si>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</si>
  <si>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</si>
  <si>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</si>
  <si>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</si>
  <si>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</si>
  <si>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</si>
  <si>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</si>
  <si>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</si>
  <si>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</si>
  <si>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</si>
  <si>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</si>
  <si>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</si>
  <si>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</si>
  <si>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</si>
  <si>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</si>
  <si>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</si>
  <si>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</si>
  <si>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</si>
  <si>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</si>
  <si>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</si>
  <si>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類似団体内平均値と比較すると若干、償却が進んでいる事から計画的に整備を進める必要がある。</t>
    <rPh sb="0" eb="2">
      <t>ルイジ</t>
    </rPh>
    <rPh sb="2" eb="4">
      <t>ダンタイ</t>
    </rPh>
    <rPh sb="4" eb="5">
      <t>ナイ</t>
    </rPh>
    <rPh sb="5" eb="8">
      <t>ヘイキンチ</t>
    </rPh>
    <rPh sb="9" eb="11">
      <t>ヒカク</t>
    </rPh>
    <rPh sb="14" eb="16">
      <t>ジャッカン</t>
    </rPh>
    <rPh sb="17" eb="19">
      <t>ショウキャク</t>
    </rPh>
    <rPh sb="20" eb="21">
      <t>スス</t>
    </rPh>
    <rPh sb="25" eb="26">
      <t>コト</t>
    </rPh>
    <rPh sb="28" eb="31">
      <t>ケイカクテキ</t>
    </rPh>
    <rPh sb="32" eb="34">
      <t>セイビ</t>
    </rPh>
    <rPh sb="35" eb="36">
      <t>スス</t>
    </rPh>
    <rPh sb="38" eb="40">
      <t>ヒツヨウ</t>
    </rPh>
    <phoneticPr fontId="2"/>
  </si>
  <si>
    <t>将来負担比率及び実質公債費比率は共に減少している。実質公債費比率は類似団体より高い数値であったが、繰上償還の実施、過疎・辺地債を基本とした起債の借入を行うことにより減少している。今後も借入と償還のバランスを考え健全化を進める必要がある。</t>
    <rPh sb="82" eb="84">
      <t>ゲンショウ</t>
    </rPh>
    <rPh sb="89" eb="91">
      <t>コンゴ</t>
    </rPh>
    <rPh sb="92" eb="94">
      <t>カリイレ</t>
    </rPh>
    <rPh sb="95" eb="97">
      <t>ショウカン</t>
    </rPh>
    <rPh sb="103" eb="104">
      <t>カンガ</t>
    </rPh>
    <rPh sb="105" eb="108">
      <t>ケンゼンカ</t>
    </rPh>
    <rPh sb="109" eb="110">
      <t>スス</t>
    </rPh>
    <rPh sb="112" eb="11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</si>
</sst>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136858</c:v>
                </c:pt>
                <c:pt idx="1">
                  <c:v>124977</c:v>
                </c:pt>
                <c:pt idx="2">
                  <c:v>161154</c:v>
                </c:pt>
                <c:pt idx="3">
                  <c:v>91118</c:v>
                </c:pt>
                <c:pt idx="4">
                  <c:v>99029</c:v>
                </c:pt>
              </c:numCache>
            </c:numRef>
          </c:val>
          <c:smooth val="0"/>
        </c:ser>
        <c:dLbls>
          <c:showLegendKey val="0"/>
          <c:showVal val="0"/>
          <c:showCatName val="0"/>
          <c:showSerName val="0"/>
          <c:showPercent val="0"/>
          <c:showBubbleSize val="0"/>
        </c:dLbls>
        <c:marker val="1"/>
        <c:smooth val="0"/>
        <c:axId val="108163072"/>
        <c:axId val="108164992"/>
      </c:lineChart>
      <c:catAx>
        <c:axId val="108163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64992"/>
        <c:crosses val="autoZero"/>
        <c:auto val="1"/>
        <c:lblAlgn val="ctr"/>
        <c:lblOffset val="100"/>
        <c:tickLblSkip val="1"/>
        <c:tickMarkSkip val="1"/>
        <c:noMultiLvlLbl val="0"/>
      </c:catAx>
      <c:valAx>
        <c:axId val="1081649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6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10.58</c:v>
                </c:pt>
                <c:pt idx="1">
                  <c:v>16.32</c:v>
                </c:pt>
                <c:pt idx="2">
                  <c:v>14.23</c:v>
                </c:pt>
                <c:pt idx="3">
                  <c:v>16.510000000000002</c:v>
                </c:pt>
                <c:pt idx="4">
                  <c:v>12.01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24.89</c:v>
                </c:pt>
                <c:pt idx="1">
                  <c:v>27.27</c:v>
                </c:pt>
                <c:pt idx="2">
                  <c:v>42.1</c:v>
                </c:pt>
                <c:pt idx="3">
                  <c:v>51.75</c:v>
                </c:pt>
                <c:pt idx="4">
                  <c:v>60.59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5768576"/>
        <c:axId val="9577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10.78</c:v>
                </c:pt>
                <c:pt idx="1">
                  <c:v>10.7</c:v>
                </c:pt>
                <c:pt idx="2">
                  <c:v>11.28</c:v>
                </c:pt>
                <c:pt idx="3">
                  <c:v>13.13</c:v>
                </c:pt>
                <c:pt idx="4">
                  <c:v>2.99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5768576"/>
        <c:axId val="95770496"/>
      </c:lineChart>
      <c:catAx>
        <c:axId val="9576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0496"/>
        <c:crosses val="autoZero"/>
        <c:auto val="1"/>
        <c:lblAlgn val="ctr"/>
        <c:lblOffset val="100"/>
        <c:tickLblSkip val="1"/>
        <c:tickMarkSkip val="1"/>
        <c:noMultiLvlLbl val="0"/>
      </c:catAx>
      <c:valAx>
        <c:axId val="9577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6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0.02</c:v>
                </c:pt>
                <c:pt idx="4">
                  <c:v>#N/A</c:v>
                </c:pt>
                <c:pt idx="5">
                  <c:v>0.05</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0.28999999999999998</c:v>
                </c:pt>
                <c:pt idx="2">
                  <c:v>#N/A</c:v>
                </c:pt>
                <c:pt idx="3">
                  <c:v>0.09</c:v>
                </c:pt>
                <c:pt idx="4">
                  <c:v>#N/A</c:v>
                </c:pt>
                <c:pt idx="5">
                  <c:v>0.43</c:v>
                </c:pt>
                <c:pt idx="6">
                  <c:v>#N/A</c:v>
                </c:pt>
                <c:pt idx="7">
                  <c:v>0.28999999999999998</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0.41</c:v>
                </c:pt>
                <c:pt idx="2">
                  <c:v>#N/A</c:v>
                </c:pt>
                <c:pt idx="3">
                  <c:v>0.15</c:v>
                </c:pt>
                <c:pt idx="4">
                  <c:v>#N/A</c:v>
                </c:pt>
                <c:pt idx="5">
                  <c:v>0.16</c:v>
                </c:pt>
                <c:pt idx="6">
                  <c:v>#N/A</c:v>
                </c:pt>
                <c:pt idx="7">
                  <c:v>0.2</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0.38</c:v>
                </c:pt>
                <c:pt idx="2">
                  <c:v>#N/A</c:v>
                </c:pt>
                <c:pt idx="3">
                  <c:v>0.16</c:v>
                </c:pt>
                <c:pt idx="4">
                  <c:v>#N/A</c:v>
                </c:pt>
                <c:pt idx="5">
                  <c:v>0.17</c:v>
                </c:pt>
                <c:pt idx="6">
                  <c:v>#N/A</c:v>
                </c:pt>
                <c:pt idx="7">
                  <c:v>0.18</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介護保険特別会計（介護事業勘定）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0.27</c:v>
                </c:pt>
                <c:pt idx="2">
                  <c:v>#N/A</c:v>
                </c:pt>
                <c:pt idx="3">
                  <c:v>0.51</c:v>
                </c:pt>
                <c:pt idx="4">
                  <c:v>#N/A</c:v>
                </c:pt>
                <c:pt idx="5">
                  <c:v>0.5</c:v>
                </c:pt>
                <c:pt idx="6">
                  <c:v>#N/A</c:v>
                </c:pt>
                <c:pt idx="7">
                  <c:v>1.86</c:v>
                </c:pt>
                <c:pt idx="8">
                  <c:v>#N/A</c:v>
                </c:pt>
                <c:pt idx="9">
                  <c:v>2.4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0.69</c:v>
                </c:pt>
                <c:pt idx="2">
                  <c:v>#N/A</c:v>
                </c:pt>
                <c:pt idx="3">
                  <c:v>0.98</c:v>
                </c:pt>
                <c:pt idx="4">
                  <c:v>#N/A</c:v>
                </c:pt>
                <c:pt idx="5">
                  <c:v>2.19</c:v>
                </c:pt>
                <c:pt idx="6">
                  <c:v>#N/A</c:v>
                </c:pt>
                <c:pt idx="7">
                  <c:v>2.1800000000000002</c:v>
                </c:pt>
                <c:pt idx="8">
                  <c:v>#N/A</c:v>
                </c:pt>
                <c:pt idx="9">
                  <c:v>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2.86</c:v>
                </c:pt>
                <c:pt idx="2">
                  <c:v>#N/A</c:v>
                </c:pt>
                <c:pt idx="3">
                  <c:v>3.38</c:v>
                </c:pt>
                <c:pt idx="4">
                  <c:v>#N/A</c:v>
                </c:pt>
                <c:pt idx="5">
                  <c:v>9.1</c:v>
                </c:pt>
                <c:pt idx="6">
                  <c:v>#N/A</c:v>
                </c:pt>
                <c:pt idx="7">
                  <c:v>9.82</c:v>
                </c:pt>
                <c:pt idx="8">
                  <c:v>#N/A</c:v>
                </c:pt>
                <c:pt idx="9">
                  <c:v>11.06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10.57</c:v>
                </c:pt>
                <c:pt idx="2">
                  <c:v>#N/A</c:v>
                </c:pt>
                <c:pt idx="3">
                  <c:v>16.32</c:v>
                </c:pt>
                <c:pt idx="4">
                  <c:v>#N/A</c:v>
                </c:pt>
                <c:pt idx="5">
                  <c:v>14.22</c:v>
                </c:pt>
                <c:pt idx="6">
                  <c:v>#N/A</c:v>
                </c:pt>
                <c:pt idx="7">
                  <c:v>16.510000000000002</c:v>
                </c:pt>
                <c:pt idx="8">
                  <c:v>#N/A</c:v>
                </c:pt>
                <c:pt idx="9">
                  <c:v>12.01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454720"/>
        <c:axId val="117456256"/>
      </c:barChart>
      <c:catAx>
        <c:axId val="11745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56256"/>
        <c:crosses val="autoZero"/>
        <c:auto val="1"/>
        <c:lblAlgn val="ctr"/>
        <c:lblOffset val="100"/>
        <c:tickLblSkip val="1"/>
        <c:tickMarkSkip val="1"/>
        <c:noMultiLvlLbl val="0"/>
      </c:catAx>
      <c:valAx>
        <c:axId val="11745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54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696</c:v>
                </c:pt>
                <c:pt idx="5">
                  <c:v>707</c:v>
                </c:pt>
                <c:pt idx="8">
                  <c:v>738</c:v>
                </c:pt>
                <c:pt idx="11">
                  <c:v>712</c:v>
                </c:pt>
                <c:pt idx="14">
                  <c:v>718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c:v>
                </c:pt>
                <c:pt idx="3">
                  <c:v>28</c:v>
                </c:pt>
                <c:pt idx="6">
                  <c:v>20</c:v>
                </c:pt>
                <c:pt idx="9">
                  <c:v>4</c:v>
                </c:pt>
                <c:pt idx="12">
                  <c:v>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54</c:v>
                </c:pt>
                <c:pt idx="3">
                  <c:v>56</c:v>
                </c:pt>
                <c:pt idx="6">
                  <c:v>59</c:v>
                </c:pt>
                <c:pt idx="9">
                  <c:v>62</c:v>
                </c:pt>
                <c:pt idx="12">
                  <c:v>62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358</c:v>
                </c:pt>
                <c:pt idx="3">
                  <c:v>358</c:v>
                </c:pt>
                <c:pt idx="6">
                  <c:v>362</c:v>
                </c:pt>
                <c:pt idx="9">
                  <c:v>360</c:v>
                </c:pt>
                <c:pt idx="12">
                  <c:v>359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669</c:v>
                </c:pt>
                <c:pt idx="3">
                  <c:v>629</c:v>
                </c:pt>
                <c:pt idx="6">
                  <c:v>581</c:v>
                </c:pt>
                <c:pt idx="9">
                  <c:v>589</c:v>
                </c:pt>
                <c:pt idx="12">
                  <c:v>592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7976192"/>
        <c:axId val="10797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414</c:v>
                </c:pt>
                <c:pt idx="2">
                  <c:v>#N/A</c:v>
                </c:pt>
                <c:pt idx="3">
                  <c:v>#N/A</c:v>
                </c:pt>
                <c:pt idx="4">
                  <c:v>364</c:v>
                </c:pt>
                <c:pt idx="5">
                  <c:v>#N/A</c:v>
                </c:pt>
                <c:pt idx="6">
                  <c:v>#N/A</c:v>
                </c:pt>
                <c:pt idx="7">
                  <c:v>284</c:v>
                </c:pt>
                <c:pt idx="8">
                  <c:v>#N/A</c:v>
                </c:pt>
                <c:pt idx="9">
                  <c:v>#N/A</c:v>
                </c:pt>
                <c:pt idx="10">
                  <c:v>303</c:v>
                </c:pt>
                <c:pt idx="11">
                  <c:v>#N/A</c:v>
                </c:pt>
                <c:pt idx="12">
                  <c:v>#N/A</c:v>
                </c:pt>
                <c:pt idx="13">
                  <c:v>298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7976192"/>
        <c:axId val="107978112"/>
      </c:lineChart>
      <c:catAx>
        <c:axId val="10797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78112"/>
        <c:crosses val="autoZero"/>
        <c:auto val="1"/>
        <c:lblAlgn val="ctr"/>
        <c:lblOffset val="100"/>
        <c:tickLblSkip val="1"/>
        <c:tickMarkSkip val="1"/>
        <c:noMultiLvlLbl val="0"/>
      </c:catAx>
      <c:valAx>
        <c:axId val="10797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7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7261</c:v>
                </c:pt>
                <c:pt idx="5">
                  <c:v>7291</c:v>
                </c:pt>
                <c:pt idx="8">
                  <c:v>7137</c:v>
                </c:pt>
                <c:pt idx="11">
                  <c:v>6903</c:v>
                </c:pt>
                <c:pt idx="14">
                  <c:v>6763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1984</c:v>
                </c:pt>
                <c:pt idx="5">
                  <c:v>2091</c:v>
                </c:pt>
                <c:pt idx="8">
                  <c:v>2721</c:v>
                </c:pt>
                <c:pt idx="11">
                  <c:v>3333</c:v>
                </c:pt>
                <c:pt idx="14">
                  <c:v>4157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c:v>
                </c:pt>
                <c:pt idx="3">
                  <c:v>0</c:v>
                </c:pt>
                <c:pt idx="6">
                  <c:v>0</c:v>
                </c:pt>
                <c:pt idx="9">
                  <c:v>19</c:v>
                </c:pt>
                <c:pt idx="12">
                  <c:v>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877</c:v>
                </c:pt>
                <c:pt idx="3">
                  <c:v>850</c:v>
                </c:pt>
                <c:pt idx="6">
                  <c:v>861</c:v>
                </c:pt>
                <c:pt idx="9">
                  <c:v>859</c:v>
                </c:pt>
                <c:pt idx="12">
                  <c:v>864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771</c:v>
                </c:pt>
                <c:pt idx="3">
                  <c:v>762</c:v>
                </c:pt>
                <c:pt idx="6">
                  <c:v>762</c:v>
                </c:pt>
                <c:pt idx="9">
                  <c:v>737</c:v>
                </c:pt>
                <c:pt idx="12">
                  <c:v>733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3789</c:v>
                </c:pt>
                <c:pt idx="3">
                  <c:v>3808</c:v>
                </c:pt>
                <c:pt idx="6">
                  <c:v>3659</c:v>
                </c:pt>
                <c:pt idx="9">
                  <c:v>3428</c:v>
                </c:pt>
                <c:pt idx="12">
                  <c:v>3139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64</c:v>
                </c:pt>
                <c:pt idx="3">
                  <c:v>36</c:v>
                </c:pt>
                <c:pt idx="6">
                  <c:v>14</c:v>
                </c:pt>
                <c:pt idx="9">
                  <c:v>12</c:v>
                </c:pt>
                <c:pt idx="12">
                  <c:v>14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5671</c:v>
                </c:pt>
                <c:pt idx="3">
                  <c:v>5691</c:v>
                </c:pt>
                <c:pt idx="6">
                  <c:v>6017</c:v>
                </c:pt>
                <c:pt idx="9">
                  <c:v>5866</c:v>
                </c:pt>
                <c:pt idx="12">
                  <c:v>5569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434240"/>
        <c:axId val="11817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1940</c:v>
                </c:pt>
                <c:pt idx="2">
                  <c:v>#N/A</c:v>
                </c:pt>
                <c:pt idx="3">
                  <c:v>#N/A</c:v>
                </c:pt>
                <c:pt idx="4">
                  <c:v>1764</c:v>
                </c:pt>
                <c:pt idx="5">
                  <c:v>#N/A</c:v>
                </c:pt>
                <c:pt idx="6">
                  <c:v>#N/A</c:v>
                </c:pt>
                <c:pt idx="7">
                  <c:v>1455</c:v>
                </c:pt>
                <c:pt idx="8">
                  <c:v>#N/A</c:v>
                </c:pt>
                <c:pt idx="9">
                  <c:v>#N/A</c:v>
                </c:pt>
                <c:pt idx="10">
                  <c:v>684</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434240"/>
        <c:axId val="118177792"/>
      </c:lineChart>
      <c:catAx>
        <c:axId val="11743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177792"/>
        <c:crosses val="autoZero"/>
        <c:auto val="1"/>
        <c:lblAlgn val="ctr"/>
        <c:lblOffset val="100"/>
        <c:tickLblSkip val="1"/>
        <c:tickMarkSkip val="1"/>
        <c:noMultiLvlLbl val="0"/>
      </c:catAx>
      <c:valAx>
        <c:axId val="11817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3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c:v>
                </c:pt>
              </c:numCache>
            </c:numRef>
          </c:xVal>
          <c:yVal>
            <c:numRef>
              <c:f>公会計指標分析・財政指標組合せ分析表!$K$51:$O$51</c:f>
              <c:numCache>
                <c:formatCode>#,##0.0;"▲ "#,##0.0</c:formatCode>
                <c:ptCount val="5"/>
                <c:pt idx="3">
                  <c:v>18.2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7640576"/>
        <c:axId val="117642752"/>
      </c:scatterChart>
      <c:valAx>
        <c:axId val="117640576"/>
        <c:scaling>
          <c:orientation val="minMax"/>
          <c:max val="56.1"/>
          <c:min val="5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642752"/>
        <c:crosses val="autoZero"/>
        <c:crossBetween val="midCat"/>
      </c:valAx>
      <c:valAx>
        <c:axId val="117642752"/>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64057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14.5</c:v>
                </c:pt>
                <c:pt idx="1">
                  <c:v>11.4</c:v>
                </c:pt>
                <c:pt idx="2">
                  <c:v>9.3000000000000007</c:v>
                </c:pt>
                <c:pt idx="3">
                  <c:v>8.4</c:v>
                </c:pt>
                <c:pt idx="4">
                  <c:v>7.9</c:v>
                </c:pt>
              </c:numCache>
            </c:numRef>
          </c:xVal>
          <c:yVal>
            <c:numRef>
              <c:f>公会計指標分析・財政指標組合せ分析表!$K$73:$O$73</c:f>
              <c:numCache>
                <c:formatCode>#,##0.0;"▲ "#,##0.0</c:formatCode>
                <c:ptCount val="5"/>
                <c:pt idx="0">
                  <c:v>50.4</c:v>
                </c:pt>
                <c:pt idx="1">
                  <c:v>46.2</c:v>
                </c:pt>
                <c:pt idx="2">
                  <c:v>40</c:v>
                </c:pt>
                <c:pt idx="3">
                  <c:v>18.2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420493265975128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920599186387609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8.6</c:v>
                </c:pt>
                <c:pt idx="4">
                  <c:v>8.5</c:v>
                </c:pt>
              </c:numCache>
            </c:numRef>
          </c:xVal>
          <c:yVal>
            <c:numRef>
              <c:f>公会計指標分析・財政指標組合せ分析表!$K$77:$O$77</c:f>
              <c:numCache>
                <c:formatCode>#,##0.0;"▲ "#,##0.0</c:formatCode>
                <c:ptCount val="5"/>
                <c:pt idx="0">
                  <c:v>64.7</c:v>
                </c:pt>
                <c:pt idx="1">
                  <c:v>55.2</c:v>
                </c:pt>
                <c:pt idx="2">
                  <c:v>54</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8099328"/>
        <c:axId val="118109696"/>
      </c:scatterChart>
      <c:valAx>
        <c:axId val="118099328"/>
        <c:scaling>
          <c:orientation val="minMax"/>
          <c:max val="15.1"/>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109696"/>
        <c:crosses val="autoZero"/>
        <c:crossBetween val="midCat"/>
      </c:valAx>
      <c:valAx>
        <c:axId val="118109696"/>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099328"/>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公債費適正化計画に基づき新規発行の抑制（歳入の８％以内）、繰上償還の実施により、一般会計における元利償還金は平成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百万円減少した。元利償還金は平成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より公共事業債や地方道路等整備事業債で減少しているが、教育施設再編のため増加傾向にある。公営企業債の元利償還金に対する負担金等や組合が起こした地方債の元利負担金に対する負担金等も増加傾向にあるため、今後も実質公債費比率の改善のため、新規発行を抑制し繰上償還を実施し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公共下水道事業会計起債残高の減少及び、一般会計村債の繰上償還と新規起債の発行抑制に努めてきたことにより将来負担額の減少が図れた。また、安定経営のため基金の積立を行ってきたことが数値の改善につながった。教育施設の再編による地方債残高の増加を抑制し、辺地対策事業債・過疎対策事業債の活用や、充当可能財源を確保することにより将来の財政負担に備え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9,799
9,690
337.58
7,401,151
6,718,640
526,515
4,382,681
5,569,383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有形固定資産減価償却率については類似団体内平均と比較すると</a:t>
          </a:r>
          <a:r>
            <a:rPr kumimoji="1" lang="en-US" altLang="ja-JP" sz="1100">
              <a:latin typeface="ＭＳ Ｐゴシック"/>
            </a:rPr>
            <a:t>0.7</a:t>
          </a:r>
          <a:r>
            <a:rPr kumimoji="1" lang="ja-JP" altLang="en-US" sz="1100">
              <a:latin typeface="ＭＳ Ｐゴシック"/>
            </a:rPr>
            <a:t>％高くなっている。老朽化が進んでいる施設も多いことから今後の施設整備について公共施設個別管理計画を作成し計画的に整備を進めていく必要がある。</a:t>
          </a: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1" name="テキスト ボックス 50"/>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3" name="テキスト ボックス 52"/>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5" name="テキスト ボックス 54"/>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7" name="テキスト ボックス 56"/>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9" name="テキスト ボックス 58"/>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1" name="テキスト ボックス 6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3" name="直線コネクタ 62"/>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4"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5" name="直線コネクタ 64"/>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6"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7" name="直線コネクタ 66"/>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8"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9" name="フローチャート : 判断 68"/>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0" name="フローチャート : 判断 69"/>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99060</xdr:rowOff>
    </xdr:from>
    <xdr:to>
      <xdr:col>3</xdr:col>
      <xdr:colOff>511175</xdr:colOff>
      <xdr:row>30</xdr:row>
      <xdr:rowOff>29210</xdr:rowOff>
    </xdr:to>
    <xdr:sp macro="" textlink="">
      <xdr:nvSpPr>
        <xdr:cNvPr id="76" name="円/楕円 75"/>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77"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45737</xdr:rowOff>
    </xdr:from>
    <xdr:ext cx="405111" cy="259045"/>
    <xdr:sp macro="" textlink="">
      <xdr:nvSpPr>
        <xdr:cNvPr id="78" name="n_1mainValue有形固定資産減価償却率"/>
        <xdr:cNvSpPr txBox="1"/>
      </xdr:nvSpPr>
      <xdr:spPr>
        <a:xfrm>
          <a:off x="3836043"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9" name="正方形/長方形 7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0" name="正方形/長方形 7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1" name="正方形/長方形 80"/>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2" name="正方形/長方形 8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3" name="正方形/長方形 8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4" name="正方形/長方形 8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5" name="テキスト ボックス 8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6" name="正方形/長方形 8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7" name="正方形/長方形 8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8" name="正方形/長方形 8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9" name="テキスト ボックス 8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0" name="テキスト ボックス 8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1" name="テキスト ボックス 9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2" name="テキスト ボックス 9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9,799
9,690
337.58
7,401,151
6,718,640
526,515
4,382,681
5,569,383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9398</xdr:rowOff>
    </xdr:from>
    <xdr:to>
      <xdr:col>5</xdr:col>
      <xdr:colOff>409575</xdr:colOff>
      <xdr:row>37</xdr:row>
      <xdr:rowOff>110998</xdr:rowOff>
    </xdr:to>
    <xdr:sp macro="" textlink="">
      <xdr:nvSpPr>
        <xdr:cNvPr id="68" name="円/楕円 67"/>
        <xdr:cNvSpPr/>
      </xdr:nvSpPr>
      <xdr:spPr>
        <a:xfrm>
          <a:off x="3746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127525</xdr:rowOff>
    </xdr:from>
    <xdr:ext cx="405111" cy="259045"/>
    <xdr:sp macro="" textlink="">
      <xdr:nvSpPr>
        <xdr:cNvPr id="70" name="n_1mainValue【道路】&#10;有形固定資産減価償却率"/>
        <xdr:cNvSpPr txBox="1"/>
      </xdr:nvSpPr>
      <xdr:spPr>
        <a:xfrm>
          <a:off x="3582043"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154951</xdr:rowOff>
    </xdr:from>
    <xdr:to>
      <xdr:col>14</xdr:col>
      <xdr:colOff>79375</xdr:colOff>
      <xdr:row>39</xdr:row>
      <xdr:rowOff>85101</xdr:rowOff>
    </xdr:to>
    <xdr:sp macro="" textlink="">
      <xdr:nvSpPr>
        <xdr:cNvPr id="109" name="円/楕円 108"/>
        <xdr:cNvSpPr/>
      </xdr:nvSpPr>
      <xdr:spPr>
        <a:xfrm>
          <a:off x="9588500" y="66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76228</xdr:rowOff>
    </xdr:from>
    <xdr:ext cx="534377" cy="259045"/>
    <xdr:sp macro="" textlink="">
      <xdr:nvSpPr>
        <xdr:cNvPr id="111" name="n_1mainValue【道路】&#10;一人当たり延長"/>
        <xdr:cNvSpPr txBox="1"/>
      </xdr:nvSpPr>
      <xdr:spPr>
        <a:xfrm>
          <a:off x="9359410" y="676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19685</xdr:rowOff>
    </xdr:from>
    <xdr:to>
      <xdr:col>5</xdr:col>
      <xdr:colOff>409575</xdr:colOff>
      <xdr:row>61</xdr:row>
      <xdr:rowOff>121285</xdr:rowOff>
    </xdr:to>
    <xdr:sp macro="" textlink="">
      <xdr:nvSpPr>
        <xdr:cNvPr id="149" name="円/楕円 148"/>
        <xdr:cNvSpPr/>
      </xdr:nvSpPr>
      <xdr:spPr>
        <a:xfrm>
          <a:off x="3746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112412</xdr:rowOff>
    </xdr:from>
    <xdr:ext cx="405111" cy="259045"/>
    <xdr:sp macro="" textlink="">
      <xdr:nvSpPr>
        <xdr:cNvPr id="151" name="n_1mainValue【橋りょう・トンネル】&#10;有形固定資産減価償却率"/>
        <xdr:cNvSpPr txBox="1"/>
      </xdr:nvSpPr>
      <xdr:spPr>
        <a:xfrm>
          <a:off x="3582043"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275,870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60262</xdr:rowOff>
    </xdr:from>
    <xdr:to>
      <xdr:col>14</xdr:col>
      <xdr:colOff>79375</xdr:colOff>
      <xdr:row>61</xdr:row>
      <xdr:rowOff>161862</xdr:rowOff>
    </xdr:to>
    <xdr:sp macro="" textlink="">
      <xdr:nvSpPr>
        <xdr:cNvPr id="186" name="円/楕円 185"/>
        <xdr:cNvSpPr/>
      </xdr:nvSpPr>
      <xdr:spPr>
        <a:xfrm>
          <a:off x="9588500" y="105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6939</xdr:rowOff>
    </xdr:from>
    <xdr:ext cx="599010" cy="259045"/>
    <xdr:sp macro="" textlink="">
      <xdr:nvSpPr>
        <xdr:cNvPr id="188" name="n_1mainValue【橋りょう・トンネル】&#10;一人当たり有形固定資産（償却資産）額"/>
        <xdr:cNvSpPr txBox="1"/>
      </xdr:nvSpPr>
      <xdr:spPr>
        <a:xfrm>
          <a:off x="9327094" y="1029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145687</xdr:rowOff>
    </xdr:from>
    <xdr:to>
      <xdr:col>5</xdr:col>
      <xdr:colOff>409575</xdr:colOff>
      <xdr:row>82</xdr:row>
      <xdr:rowOff>75837</xdr:rowOff>
    </xdr:to>
    <xdr:sp macro="" textlink="">
      <xdr:nvSpPr>
        <xdr:cNvPr id="228" name="円/楕円 227"/>
        <xdr:cNvSpPr/>
      </xdr:nvSpPr>
      <xdr:spPr>
        <a:xfrm>
          <a:off x="3746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92364</xdr:rowOff>
    </xdr:from>
    <xdr:ext cx="405111" cy="259045"/>
    <xdr:sp macro="" textlink="">
      <xdr:nvSpPr>
        <xdr:cNvPr id="230" name="n_1mainValue【公営住宅】&#10;有形固定資産減価償却率"/>
        <xdr:cNvSpPr txBox="1"/>
      </xdr:nvSpPr>
      <xdr:spPr>
        <a:xfrm>
          <a:off x="3582043"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145320</xdr:rowOff>
    </xdr:from>
    <xdr:to>
      <xdr:col>14</xdr:col>
      <xdr:colOff>79375</xdr:colOff>
      <xdr:row>86</xdr:row>
      <xdr:rowOff>75470</xdr:rowOff>
    </xdr:to>
    <xdr:sp macro="" textlink="">
      <xdr:nvSpPr>
        <xdr:cNvPr id="271" name="円/楕円 270"/>
        <xdr:cNvSpPr/>
      </xdr:nvSpPr>
      <xdr:spPr>
        <a:xfrm>
          <a:off x="9588500" y="147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66597</xdr:rowOff>
    </xdr:from>
    <xdr:ext cx="469744" cy="259045"/>
    <xdr:sp macro="" textlink="">
      <xdr:nvSpPr>
        <xdr:cNvPr id="273" name="n_1mainValue【公営住宅】&#10;一人当たり面積"/>
        <xdr:cNvSpPr txBox="1"/>
      </xdr:nvSpPr>
      <xdr:spPr>
        <a:xfrm>
          <a:off x="9391727" y="1481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120650</xdr:rowOff>
    </xdr:from>
    <xdr:to>
      <xdr:col>22</xdr:col>
      <xdr:colOff>415925</xdr:colOff>
      <xdr:row>39</xdr:row>
      <xdr:rowOff>50800</xdr:rowOff>
    </xdr:to>
    <xdr:sp macro="" textlink="">
      <xdr:nvSpPr>
        <xdr:cNvPr id="327" name="円/楕円 326"/>
        <xdr:cNvSpPr/>
      </xdr:nvSpPr>
      <xdr:spPr>
        <a:xfrm>
          <a:off x="1543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28"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67327</xdr:rowOff>
    </xdr:from>
    <xdr:ext cx="405111" cy="259045"/>
    <xdr:sp macro="" textlink="">
      <xdr:nvSpPr>
        <xdr:cNvPr id="329" name="n_1mainValue【認定こども園・幼稚園・保育所】&#10;有形固定資産減価償却率"/>
        <xdr:cNvSpPr txBox="1"/>
      </xdr:nvSpPr>
      <xdr:spPr>
        <a:xfrm>
          <a:off x="15266043"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74386</xdr:rowOff>
    </xdr:from>
    <xdr:to>
      <xdr:col>31</xdr:col>
      <xdr:colOff>85725</xdr:colOff>
      <xdr:row>33</xdr:row>
      <xdr:rowOff>4536</xdr:rowOff>
    </xdr:to>
    <xdr:sp macro="" textlink="">
      <xdr:nvSpPr>
        <xdr:cNvPr id="368" name="円/楕円 367"/>
        <xdr:cNvSpPr/>
      </xdr:nvSpPr>
      <xdr:spPr>
        <a:xfrm>
          <a:off x="21272500" y="55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369"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21063</xdr:rowOff>
    </xdr:from>
    <xdr:ext cx="469744" cy="259045"/>
    <xdr:sp macro="" textlink="">
      <xdr:nvSpPr>
        <xdr:cNvPr id="370" name="n_1mainValue【認定こども園・幼稚園・保育所】&#10;一人当たり面積"/>
        <xdr:cNvSpPr txBox="1"/>
      </xdr:nvSpPr>
      <xdr:spPr>
        <a:xfrm>
          <a:off x="21075727" y="53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1" name="フローチャート : 判断 400"/>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33020</xdr:rowOff>
    </xdr:from>
    <xdr:to>
      <xdr:col>22</xdr:col>
      <xdr:colOff>415925</xdr:colOff>
      <xdr:row>59</xdr:row>
      <xdr:rowOff>134620</xdr:rowOff>
    </xdr:to>
    <xdr:sp macro="" textlink="">
      <xdr:nvSpPr>
        <xdr:cNvPr id="407" name="円/楕円 406"/>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408"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125747</xdr:rowOff>
    </xdr:from>
    <xdr:ext cx="405111" cy="259045"/>
    <xdr:sp macro="" textlink="">
      <xdr:nvSpPr>
        <xdr:cNvPr id="409" name="n_1mainValue【学校施設】&#10;有形固定資産減価償却率"/>
        <xdr:cNvSpPr txBox="1"/>
      </xdr:nvSpPr>
      <xdr:spPr>
        <a:xfrm>
          <a:off x="15266043"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2" name="直線コネクタ 431"/>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3"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4" name="直線コネクタ 433"/>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5"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6" name="直線コネクタ 435"/>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7"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8" name="フローチャート : 判断 437"/>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39" name="フローチャート : 判断 438"/>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135737</xdr:rowOff>
    </xdr:from>
    <xdr:to>
      <xdr:col>31</xdr:col>
      <xdr:colOff>85725</xdr:colOff>
      <xdr:row>58</xdr:row>
      <xdr:rowOff>65887</xdr:rowOff>
    </xdr:to>
    <xdr:sp macro="" textlink="">
      <xdr:nvSpPr>
        <xdr:cNvPr id="445" name="円/楕円 444"/>
        <xdr:cNvSpPr/>
      </xdr:nvSpPr>
      <xdr:spPr>
        <a:xfrm>
          <a:off x="21272500" y="990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93591</xdr:rowOff>
    </xdr:from>
    <xdr:ext cx="469744" cy="259045"/>
    <xdr:sp macro="" textlink="">
      <xdr:nvSpPr>
        <xdr:cNvPr id="446" name="n_1aveValue【学校施設】&#10;一人当たり面積"/>
        <xdr:cNvSpPr txBox="1"/>
      </xdr:nvSpPr>
      <xdr:spPr>
        <a:xfrm>
          <a:off x="21075727" y="100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82414</xdr:rowOff>
    </xdr:from>
    <xdr:ext cx="469744" cy="259045"/>
    <xdr:sp macro="" textlink="">
      <xdr:nvSpPr>
        <xdr:cNvPr id="447" name="n_1mainValue【学校施設】&#10;一人当たり面積"/>
        <xdr:cNvSpPr txBox="1"/>
      </xdr:nvSpPr>
      <xdr:spPr>
        <a:xfrm>
          <a:off x="21075727" y="968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3" name="正方形/長方形 4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2" name="テキスト ボックス 4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3" name="直線コネクタ 4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4" name="テキスト ボックス 4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5" name="直線コネクタ 4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6" name="テキスト ボックス 47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7" name="直線コネクタ 4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8" name="テキスト ボックス 4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9" name="直線コネクタ 4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0" name="テキスト ボックス 4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1" name="直線コネクタ 4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2" name="テキスト ボックス 4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3" name="直線コネクタ 4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4" name="テキスト ボックス 4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5" name="直線コネクタ 4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6" name="テキスト ボックス 48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7" name="直線コネクタ 4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8" name="テキスト ボックス 4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90" name="直線コネクタ 489"/>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91"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92" name="直線コネクタ 49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93"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94" name="直線コネクタ 49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95"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96" name="フローチャート : 判断 495"/>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497" name="フローチャート : 判断 496"/>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8" name="テキスト ボックス 4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9" name="テキスト ボックス 4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0" name="テキスト ボックス 4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1" name="テキスト ボックス 5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2" name="テキスト ボックス 5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134801</xdr:rowOff>
    </xdr:from>
    <xdr:to>
      <xdr:col>22</xdr:col>
      <xdr:colOff>415925</xdr:colOff>
      <xdr:row>104</xdr:row>
      <xdr:rowOff>64951</xdr:rowOff>
    </xdr:to>
    <xdr:sp macro="" textlink="">
      <xdr:nvSpPr>
        <xdr:cNvPr id="503" name="円/楕円 502"/>
        <xdr:cNvSpPr/>
      </xdr:nvSpPr>
      <xdr:spPr>
        <a:xfrm>
          <a:off x="15430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04"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81478</xdr:rowOff>
    </xdr:from>
    <xdr:ext cx="405111" cy="259045"/>
    <xdr:sp macro="" textlink="">
      <xdr:nvSpPr>
        <xdr:cNvPr id="505" name="n_1mainValue【公民館】&#10;有形固定資産減価償却率"/>
        <xdr:cNvSpPr txBox="1"/>
      </xdr:nvSpPr>
      <xdr:spPr>
        <a:xfrm>
          <a:off x="15266043"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6" name="正方形/長方形 5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7" name="正方形/長方形 5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8" name="正方形/長方形 5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9" name="正方形/長方形 5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0" name="正方形/長方形 5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1" name="正方形/長方形 5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2" name="正方形/長方形 5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3" name="正方形/長方形 5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4" name="テキスト ボックス 5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5" name="直線コネクタ 5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6" name="直線コネクタ 5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7" name="テキスト ボックス 5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8" name="直線コネクタ 5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9" name="テキスト ボックス 5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0" name="直線コネクタ 5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1" name="テキスト ボックス 5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2" name="直線コネクタ 5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3" name="テキスト ボックス 5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4" name="直線コネクタ 5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5" name="テキスト ボックス 5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7" name="テキスト ボックス 5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29" name="直線コネクタ 528"/>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30"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31" name="直線コネクタ 530"/>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32"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33" name="直線コネクタ 532"/>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34"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35" name="フローチャート : 判断 534"/>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36" name="フローチャート : 判断 535"/>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81280</xdr:rowOff>
    </xdr:from>
    <xdr:to>
      <xdr:col>31</xdr:col>
      <xdr:colOff>85725</xdr:colOff>
      <xdr:row>107</xdr:row>
      <xdr:rowOff>11430</xdr:rowOff>
    </xdr:to>
    <xdr:sp macro="" textlink="">
      <xdr:nvSpPr>
        <xdr:cNvPr id="542" name="円/楕円 541"/>
        <xdr:cNvSpPr/>
      </xdr:nvSpPr>
      <xdr:spPr>
        <a:xfrm>
          <a:off x="21272500" y="182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43"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2557</xdr:rowOff>
    </xdr:from>
    <xdr:ext cx="469744" cy="259045"/>
    <xdr:sp macro="" textlink="">
      <xdr:nvSpPr>
        <xdr:cNvPr id="544" name="n_1mainValue【公民館】&#10;一人当たり面積"/>
        <xdr:cNvSpPr txBox="1"/>
      </xdr:nvSpPr>
      <xdr:spPr>
        <a:xfrm>
          <a:off x="21075727" y="183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について類似団体内平均値と比較すると、道路・橋りょうについては、ほぼ変わらない状況である。公営住宅については若干償却率が高い状況である。学校施設については、統廃合等により整備を進めたこともあり、比較的償却率が低くなっているが全ての施設において計画的に整備を進め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9,799
9,690
337.58
7,401,151
6,718,640
526,515
4,382,681
5,569,383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81"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25400</xdr:rowOff>
    </xdr:from>
    <xdr:to>
      <xdr:col>5</xdr:col>
      <xdr:colOff>409575</xdr:colOff>
      <xdr:row>58</xdr:row>
      <xdr:rowOff>127000</xdr:rowOff>
    </xdr:to>
    <xdr:sp macro="" textlink="">
      <xdr:nvSpPr>
        <xdr:cNvPr id="87" name="円/楕円 86"/>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143527</xdr:rowOff>
    </xdr:from>
    <xdr:ext cx="405111" cy="259045"/>
    <xdr:sp macro="" textlink="">
      <xdr:nvSpPr>
        <xdr:cNvPr id="88" name="n_1mainValue【体育館・プール】&#10;有形固定資産減価償却率"/>
        <xdr:cNvSpPr txBox="1"/>
      </xdr:nvSpPr>
      <xdr:spPr>
        <a:xfrm>
          <a:off x="3582043"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9" name="フローチャート : 判断 11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0"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99060</xdr:rowOff>
    </xdr:from>
    <xdr:to>
      <xdr:col>14</xdr:col>
      <xdr:colOff>79375</xdr:colOff>
      <xdr:row>64</xdr:row>
      <xdr:rowOff>29210</xdr:rowOff>
    </xdr:to>
    <xdr:sp macro="" textlink="">
      <xdr:nvSpPr>
        <xdr:cNvPr id="126" name="円/楕円 125"/>
        <xdr:cNvSpPr/>
      </xdr:nvSpPr>
      <xdr:spPr>
        <a:xfrm>
          <a:off x="9588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20337</xdr:rowOff>
    </xdr:from>
    <xdr:ext cx="469744" cy="259045"/>
    <xdr:sp macro="" textlink="">
      <xdr:nvSpPr>
        <xdr:cNvPr id="127" name="n_1mainValue【体育館・プール】&#10;一人当たり面積"/>
        <xdr:cNvSpPr txBox="1"/>
      </xdr:nvSpPr>
      <xdr:spPr>
        <a:xfrm>
          <a:off x="9391727"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2" name="直線コネクタ 151"/>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3"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4" name="直線コネクタ 153"/>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7"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8" name="フローチャート : 判断 15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9" name="フローチャート : 判断 15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60"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109220</xdr:rowOff>
    </xdr:from>
    <xdr:to>
      <xdr:col>5</xdr:col>
      <xdr:colOff>409575</xdr:colOff>
      <xdr:row>84</xdr:row>
      <xdr:rowOff>39370</xdr:rowOff>
    </xdr:to>
    <xdr:sp macro="" textlink="">
      <xdr:nvSpPr>
        <xdr:cNvPr id="166" name="円/楕円 165"/>
        <xdr:cNvSpPr/>
      </xdr:nvSpPr>
      <xdr:spPr>
        <a:xfrm>
          <a:off x="3746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30497</xdr:rowOff>
    </xdr:from>
    <xdr:ext cx="405111" cy="259045"/>
    <xdr:sp macro="" textlink="">
      <xdr:nvSpPr>
        <xdr:cNvPr id="167" name="n_1mainValue【福祉施設】&#10;有形固定資産減価償却率"/>
        <xdr:cNvSpPr txBox="1"/>
      </xdr:nvSpPr>
      <xdr:spPr>
        <a:xfrm>
          <a:off x="3582043"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9" name="直線コネクタ 188"/>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0"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1" name="直線コネクタ 190"/>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2"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3" name="直線コネクタ 192"/>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4"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5" name="フローチャート : 判断 194"/>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6" name="フローチャート : 判断 195"/>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197"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22504</xdr:rowOff>
    </xdr:from>
    <xdr:to>
      <xdr:col>14</xdr:col>
      <xdr:colOff>79375</xdr:colOff>
      <xdr:row>85</xdr:row>
      <xdr:rowOff>124104</xdr:rowOff>
    </xdr:to>
    <xdr:sp macro="" textlink="">
      <xdr:nvSpPr>
        <xdr:cNvPr id="203" name="円/楕円 202"/>
        <xdr:cNvSpPr/>
      </xdr:nvSpPr>
      <xdr:spPr>
        <a:xfrm>
          <a:off x="9588500" y="145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115231</xdr:rowOff>
    </xdr:from>
    <xdr:ext cx="469744" cy="259045"/>
    <xdr:sp macro="" textlink="">
      <xdr:nvSpPr>
        <xdr:cNvPr id="204" name="n_1mainValue【福祉施設】&#10;一人当たり面積"/>
        <xdr:cNvSpPr txBox="1"/>
      </xdr:nvSpPr>
      <xdr:spPr>
        <a:xfrm>
          <a:off x="93917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9" name="正方形/長方形 2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0" name="正方形/長方形 2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1" name="正方形/長方形 2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2" name="正方形/長方形 2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3" name="正方形/長方形 2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4" name="正方形/長方形 2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5" name="正方形/長方形 2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6" name="正方形/長方形 23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7" name="正方形/長方形 2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8" name="正方形/長方形 2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 name="正方形/長方形 2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0" name="正方形/長方形 2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1" name="正方形/長方形 2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2" name="正方形/長方形 2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3" name="正方形/長方形 2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4" name="正方形/長方形 24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5" name="正方形/長方形 2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6" name="正方形/長方形 2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7" name="正方形/長方形 2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8" name="正方形/長方形 2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9" name="正方形/長方形 2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0" name="正方形/長方形 2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1" name="正方形/長方形 2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2" name="正方形/長方形 25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3" name="正方形/長方形 2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4" name="正方形/長方形 2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5" name="正方形/長方形 2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6" name="正方形/長方形 2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7" name="正方形/長方形 2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8" name="正方形/長方形 2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9" name="正方形/長方形 2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0" name="正方形/長方形 2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1" name="テキスト ボックス 2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2" name="直線コネクタ 2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63" name="テキスト ボックス 2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64" name="直線コネクタ 26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65" name="テキスト ボックス 26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66" name="直線コネクタ 26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67" name="テキスト ボックス 26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68" name="直線コネクタ 26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69" name="テキスト ボックス 26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70" name="直線コネクタ 26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271" name="テキスト ボックス 27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2" name="直線コネクタ 2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3" name="テキスト ボックス 2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275" name="直線コネクタ 274"/>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276"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277" name="直線コネクタ 276"/>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27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279" name="直線コネクタ 27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280"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281" name="フローチャート : 判断 280"/>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282" name="フローチャート : 判断 281"/>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41164</xdr:rowOff>
    </xdr:from>
    <xdr:ext cx="405111" cy="259045"/>
    <xdr:sp macro="" textlink="">
      <xdr:nvSpPr>
        <xdr:cNvPr id="283" name="n_1aveValue【消防施設】&#10;有形固定資産減価償却率"/>
        <xdr:cNvSpPr txBox="1"/>
      </xdr:nvSpPr>
      <xdr:spPr>
        <a:xfrm>
          <a:off x="15266043"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4" name="テキスト ボックス 2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5" name="テキスト ボックス 2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6" name="テキスト ボックス 2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7" name="テキスト ボックス 2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88" name="テキスト ボックス 2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55880</xdr:rowOff>
    </xdr:from>
    <xdr:to>
      <xdr:col>22</xdr:col>
      <xdr:colOff>415925</xdr:colOff>
      <xdr:row>77</xdr:row>
      <xdr:rowOff>157480</xdr:rowOff>
    </xdr:to>
    <xdr:sp macro="" textlink="">
      <xdr:nvSpPr>
        <xdr:cNvPr id="289" name="円/楕円 288"/>
        <xdr:cNvSpPr/>
      </xdr:nvSpPr>
      <xdr:spPr>
        <a:xfrm>
          <a:off x="15430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2557</xdr:rowOff>
    </xdr:from>
    <xdr:ext cx="405111" cy="259045"/>
    <xdr:sp macro="" textlink="">
      <xdr:nvSpPr>
        <xdr:cNvPr id="290" name="n_1mainValue【消防施設】&#10;有形固定資産減価償却率"/>
        <xdr:cNvSpPr txBox="1"/>
      </xdr:nvSpPr>
      <xdr:spPr>
        <a:xfrm>
          <a:off x="15266043"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1" name="正方形/長方形 2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2" name="正方形/長方形 2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3" name="正方形/長方形 2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4" name="正方形/長方形 2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5" name="正方形/長方形 2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6" name="正方形/長方形 2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7" name="正方形/長方形 2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98" name="正方形/長方形 2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99" name="テキスト ボックス 2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0" name="直線コネクタ 2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01" name="直線コネクタ 30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02" name="テキスト ボックス 30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03" name="直線コネクタ 30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04" name="テキスト ボックス 30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05" name="直線コネクタ 30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06" name="テキスト ボックス 30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07" name="直線コネクタ 30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08" name="テキスト ボックス 30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09" name="直線コネクタ 30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10" name="テキスト ボックス 30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11" name="直線コネクタ 31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12" name="テキスト ボックス 31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3" name="直線コネクタ 3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4" name="テキスト ボックス 3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16" name="直線コネクタ 315"/>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17"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18" name="直線コネクタ 31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19"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20" name="直線コネクタ 31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21"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22" name="フローチャート : 判断 321"/>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323" name="フローチャート : 判断 322"/>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94722</xdr:rowOff>
    </xdr:from>
    <xdr:ext cx="469744" cy="259045"/>
    <xdr:sp macro="" textlink="">
      <xdr:nvSpPr>
        <xdr:cNvPr id="324" name="n_1ave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5" name="テキスト ボックス 3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6" name="テキスト ボックス 3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7" name="テキスト ボックス 3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8" name="テキスト ボックス 3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29" name="テキスト ボックス 3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147320</xdr:rowOff>
    </xdr:from>
    <xdr:to>
      <xdr:col>31</xdr:col>
      <xdr:colOff>85725</xdr:colOff>
      <xdr:row>83</xdr:row>
      <xdr:rowOff>77470</xdr:rowOff>
    </xdr:to>
    <xdr:sp macro="" textlink="">
      <xdr:nvSpPr>
        <xdr:cNvPr id="330" name="円/楕円 329"/>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331" name="n_1mainValue【消防施設】&#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2" name="正方形/長方形 3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3" name="正方形/長方形 3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4" name="正方形/長方形 3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5" name="正方形/長方形 3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6" name="正方形/長方形 3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7" name="正方形/長方形 3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8" name="正方形/長方形 3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9" name="正方形/長方形 3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0" name="テキスト ボックス 3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1" name="直線コネクタ 3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2" name="テキスト ボックス 34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3" name="直線コネクタ 3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4" name="テキスト ボックス 34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5" name="直線コネクタ 3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6" name="テキスト ボックス 3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7" name="直線コネクタ 3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8" name="テキスト ボックス 3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9" name="直線コネクタ 3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0" name="テキスト ボックス 3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1" name="直線コネクタ 3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2" name="テキスト ボックス 35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3" name="直線コネクタ 3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4" name="テキスト ボックス 3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356" name="直線コネクタ 355"/>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357"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358" name="直線コネクタ 357"/>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359"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360" name="直線コネクタ 35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361"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362" name="フローチャート : 判断 3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363" name="フローチャート : 判断 362"/>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364"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5" name="テキスト ボックス 3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6" name="テキスト ボックス 3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7" name="テキスト ボックス 3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8" name="テキスト ボックス 3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9" name="テキスト ボックス 3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130175</xdr:rowOff>
    </xdr:from>
    <xdr:to>
      <xdr:col>22</xdr:col>
      <xdr:colOff>415925</xdr:colOff>
      <xdr:row>103</xdr:row>
      <xdr:rowOff>60325</xdr:rowOff>
    </xdr:to>
    <xdr:sp macro="" textlink="">
      <xdr:nvSpPr>
        <xdr:cNvPr id="370" name="円/楕円 369"/>
        <xdr:cNvSpPr/>
      </xdr:nvSpPr>
      <xdr:spPr>
        <a:xfrm>
          <a:off x="15430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76852</xdr:rowOff>
    </xdr:from>
    <xdr:ext cx="405111" cy="259045"/>
    <xdr:sp macro="" textlink="">
      <xdr:nvSpPr>
        <xdr:cNvPr id="371" name="n_1mainValue【庁舎】&#10;有形固定資産減価償却率"/>
        <xdr:cNvSpPr txBox="1"/>
      </xdr:nvSpPr>
      <xdr:spPr>
        <a:xfrm>
          <a:off x="15266043"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2" name="正方形/長方形 3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3" name="正方形/長方形 3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4" name="正方形/長方形 3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5" name="正方形/長方形 3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6" name="正方形/長方形 3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7" name="正方形/長方形 3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8" name="正方形/長方形 3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9" name="正方形/長方形 3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0" name="テキスト ボックス 3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1" name="直線コネクタ 3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2" name="テキスト ボックス 38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3" name="直線コネクタ 38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4" name="テキスト ボックス 38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5" name="直線コネクタ 38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6" name="テキスト ボックス 38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7" name="直線コネクタ 38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8" name="テキスト ボックス 38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9" name="直線コネクタ 38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90" name="テキスト ボックス 38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1" name="直線コネクタ 39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2" name="テキスト ボックス 39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3" name="直線コネクタ 39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4" name="テキスト ボックス 39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5" name="直線コネクタ 3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6" name="テキスト ボックス 3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398" name="直線コネクタ 397"/>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399"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00" name="直線コネクタ 399"/>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01"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02" name="直線コネクタ 401"/>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03"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04" name="フローチャート : 判断 403"/>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05" name="フローチャート : 判断 404"/>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06"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7" name="テキスト ボックス 4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8" name="テキスト ボックス 4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9" name="テキスト ボックス 4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0" name="テキスト ボックス 4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1" name="テキスト ボックス 4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28666</xdr:rowOff>
    </xdr:from>
    <xdr:to>
      <xdr:col>31</xdr:col>
      <xdr:colOff>85725</xdr:colOff>
      <xdr:row>108</xdr:row>
      <xdr:rowOff>130266</xdr:rowOff>
    </xdr:to>
    <xdr:sp macro="" textlink="">
      <xdr:nvSpPr>
        <xdr:cNvPr id="412" name="円/楕円 411"/>
        <xdr:cNvSpPr/>
      </xdr:nvSpPr>
      <xdr:spPr>
        <a:xfrm>
          <a:off x="2127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121393</xdr:rowOff>
    </xdr:from>
    <xdr:ext cx="469744" cy="259045"/>
    <xdr:sp macro="" textlink="">
      <xdr:nvSpPr>
        <xdr:cNvPr id="413" name="n_1mainValue【庁舎】&#10;一人当たり面積"/>
        <xdr:cNvSpPr txBox="1"/>
      </xdr:nvSpPr>
      <xdr:spPr>
        <a:xfrm>
          <a:off x="210757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4" name="正方形/長方形 4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5" name="正方形/長方形 4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6" name="テキスト ボックス 4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減価償却率について、体育館・プール、</a:t>
          </a:r>
          <a:r>
            <a:rPr kumimoji="1" lang="en-US" altLang="ja-JP" sz="1300">
              <a:latin typeface="ＭＳ Ｐゴシック"/>
            </a:rPr>
            <a:t>87.0</a:t>
          </a:r>
          <a:r>
            <a:rPr kumimoji="1" lang="ja-JP" altLang="en-US" sz="1300">
              <a:latin typeface="ＭＳ Ｐゴシック"/>
            </a:rPr>
            <a:t>％、消防施設、</a:t>
          </a:r>
          <a:r>
            <a:rPr kumimoji="1" lang="en-US" altLang="ja-JP" sz="1300">
              <a:latin typeface="ＭＳ Ｐゴシック"/>
            </a:rPr>
            <a:t>84.5</a:t>
          </a:r>
          <a:r>
            <a:rPr kumimoji="1" lang="ja-JP" altLang="en-US" sz="1300">
              <a:latin typeface="ＭＳ Ｐゴシック"/>
            </a:rPr>
            <a:t>％と償却が進んでいる。その他施設についても高い比率となっており償却が進んでいる。今後計画的な整備が必要となってくる。</a:t>
          </a:r>
          <a:endParaRPr kumimoji="1" lang="en-US" altLang="ja-JP" sz="1300">
            <a:latin typeface="ＭＳ Ｐゴシック"/>
          </a:endParaRPr>
        </a:p>
        <a:p>
          <a:r>
            <a:rPr kumimoji="1" lang="ja-JP" altLang="en-US" sz="1300">
              <a:latin typeface="ＭＳ Ｐゴシック"/>
            </a:rPr>
            <a:t>一人当たり面積については、類似団体内平均値と比較すると低い値になっている。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9,799
9,690
337.58
7,401,151
6,718,640
526,515
4,382,681
5,569,383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基準財政需要額が減少し村民税所得割等が増加したため平成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0.01</a:t>
          </a:r>
          <a:r>
            <a:rPr kumimoji="1" lang="ja-JP" altLang="en-US" sz="1300">
              <a:latin typeface="ＭＳ Ｐゴシック"/>
            </a:rPr>
            <a:t>増加した。類似団体を上回っているが固定資産税が減少傾向にあるため今後も歳出削減や歳入確保など財政基盤の強化に努める。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127907</xdr:rowOff>
    </xdr:to>
    <xdr:cxnSp macro="">
      <xdr:nvCxnSpPr>
        <xdr:cNvPr id="69" name="直線コネクタ 68"/>
        <xdr:cNvCxnSpPr/>
      </xdr:nvCxnSpPr>
      <xdr:spPr>
        <a:xfrm flipV="1">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2" name="直線コネクタ 71"/>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110672</xdr:rowOff>
    </xdr:from>
    <xdr:to>
      <xdr:col>4</xdr:col>
      <xdr:colOff>482600</xdr:colOff>
      <xdr:row>41</xdr:row>
      <xdr:rowOff>127907</xdr:rowOff>
    </xdr:to>
    <xdr:cxnSp macro="">
      <xdr:nvCxnSpPr>
        <xdr:cNvPr id="75" name="直線コネクタ 74"/>
        <xdr:cNvCxnSpPr/>
      </xdr:nvCxnSpPr>
      <xdr:spPr>
        <a:xfrm>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110672</xdr:rowOff>
    </xdr:to>
    <xdr:cxnSp macro="">
      <xdr:nvCxnSpPr>
        <xdr:cNvPr id="78" name="直線コネクタ 77"/>
        <xdr:cNvCxnSpPr/>
      </xdr:nvCxnSpPr>
      <xdr:spPr>
        <a:xfrm>
          <a:off x="1447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0" name="テキスト ボックス 79"/>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1" name="フローチャート : 判断 80"/>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2" name="テキスト ボックス 81"/>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8" name="円/楕円 87"/>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89"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1" name="テキスト ボックス 90"/>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3" name="テキスト ボックス 92"/>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59872</xdr:rowOff>
    </xdr:from>
    <xdr:to>
      <xdr:col>3</xdr:col>
      <xdr:colOff>330200</xdr:colOff>
      <xdr:row>41</xdr:row>
      <xdr:rowOff>161472</xdr:rowOff>
    </xdr:to>
    <xdr:sp macro="" textlink="">
      <xdr:nvSpPr>
        <xdr:cNvPr id="94" name="円/楕円 93"/>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95" name="テキスト ボックス 94"/>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6" name="円/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27</a:t>
          </a:r>
          <a:r>
            <a:rPr kumimoji="1" lang="ja-JP" altLang="en-US" sz="1300">
              <a:latin typeface="ＭＳ Ｐゴシック"/>
            </a:rPr>
            <a:t>年度に対し</a:t>
          </a:r>
          <a:r>
            <a:rPr kumimoji="1" lang="en-US" altLang="ja-JP" sz="1300">
              <a:latin typeface="ＭＳ Ｐゴシック"/>
            </a:rPr>
            <a:t>7.1</a:t>
          </a:r>
          <a:r>
            <a:rPr kumimoji="1" lang="ja-JP" altLang="en-US" sz="1300">
              <a:latin typeface="ＭＳ Ｐゴシック"/>
            </a:rPr>
            <a:t>％増加しているが、主に物件費における給食費無料化等</a:t>
          </a:r>
          <a:r>
            <a:rPr kumimoji="1" lang="ja-JP" altLang="en-US" sz="1300">
              <a:solidFill>
                <a:schemeClr val="tx1"/>
              </a:solidFill>
              <a:latin typeface="ＭＳ Ｐゴシック"/>
            </a:rPr>
            <a:t>による</a:t>
          </a:r>
          <a:r>
            <a:rPr kumimoji="1" lang="ja-JP" altLang="en-US" sz="1300">
              <a:latin typeface="ＭＳ Ｐゴシック"/>
            </a:rPr>
            <a:t>増加と、地方税の増加に対し地方交付税及び臨時財政対策債の減少が大きかったため、類似団体に近い数値に増加した。今後も、村税収入等の確保強化を行い、人件費の抑制・地方債の新規発行の制限・指定管理制度・</a:t>
          </a:r>
          <a:r>
            <a:rPr kumimoji="1" lang="en-US" altLang="ja-JP" sz="1300">
              <a:latin typeface="ＭＳ Ｐゴシック"/>
            </a:rPr>
            <a:t>PDCA</a:t>
          </a:r>
          <a:r>
            <a:rPr kumimoji="1" lang="ja-JP" altLang="en-US" sz="1300">
              <a:latin typeface="ＭＳ Ｐゴシック"/>
            </a:rPr>
            <a:t>サイクルに基づく事務事業評価の実施など行財政改革への取組を通じて義務的経費の削減に努める。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126746</xdr:rowOff>
    </xdr:from>
    <xdr:to>
      <xdr:col>7</xdr:col>
      <xdr:colOff>152400</xdr:colOff>
      <xdr:row>62</xdr:row>
      <xdr:rowOff>126492</xdr:rowOff>
    </xdr:to>
    <xdr:cxnSp macro="">
      <xdr:nvCxnSpPr>
        <xdr:cNvPr id="130" name="直線コネクタ 129"/>
        <xdr:cNvCxnSpPr/>
      </xdr:nvCxnSpPr>
      <xdr:spPr>
        <a:xfrm>
          <a:off x="4114800" y="10413746"/>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60</xdr:row>
      <xdr:rowOff>126746</xdr:rowOff>
    </xdr:to>
    <xdr:cxnSp macro="">
      <xdr:nvCxnSpPr>
        <xdr:cNvPr id="133" name="直線コネクタ 132"/>
        <xdr:cNvCxnSpPr/>
      </xdr:nvCxnSpPr>
      <xdr:spPr>
        <a:xfrm>
          <a:off x="3225800" y="1028827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61</xdr:row>
      <xdr:rowOff>95250</xdr:rowOff>
    </xdr:to>
    <xdr:cxnSp macro="">
      <xdr:nvCxnSpPr>
        <xdr:cNvPr id="136" name="直線コネクタ 135"/>
        <xdr:cNvCxnSpPr/>
      </xdr:nvCxnSpPr>
      <xdr:spPr>
        <a:xfrm flipV="1">
          <a:off x="2336800" y="1028827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7" name="フローチャート : 判断 136"/>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8" name="テキスト ボックス 137"/>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61</xdr:row>
      <xdr:rowOff>95250</xdr:rowOff>
    </xdr:to>
    <xdr:cxnSp macro="">
      <xdr:nvCxnSpPr>
        <xdr:cNvPr id="139" name="直線コネクタ 138"/>
        <xdr:cNvCxnSpPr/>
      </xdr:nvCxnSpPr>
      <xdr:spPr>
        <a:xfrm>
          <a:off x="1447800" y="103799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0" name="フローチャート : 判断 139"/>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9923</xdr:rowOff>
    </xdr:from>
    <xdr:ext cx="762000" cy="259045"/>
    <xdr:sp macro="" textlink="">
      <xdr:nvSpPr>
        <xdr:cNvPr id="141" name="テキスト ボックス 140"/>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2" name="フローチャート : 判断 141"/>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3" name="テキスト ボックス 142"/>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9" name="円/楕円 148"/>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92219</xdr:rowOff>
    </xdr:from>
    <xdr:ext cx="762000" cy="259045"/>
    <xdr:sp macro="" textlink="">
      <xdr:nvSpPr>
        <xdr:cNvPr id="150" name="財政構造の弾力性該当値テキスト"/>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75946</xdr:rowOff>
    </xdr:from>
    <xdr:to>
      <xdr:col>6</xdr:col>
      <xdr:colOff>50800</xdr:colOff>
      <xdr:row>61</xdr:row>
      <xdr:rowOff>6096</xdr:rowOff>
    </xdr:to>
    <xdr:sp macro="" textlink="">
      <xdr:nvSpPr>
        <xdr:cNvPr id="151" name="円/楕円 150"/>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16273</xdr:rowOff>
    </xdr:from>
    <xdr:ext cx="736600" cy="259045"/>
    <xdr:sp macro="" textlink="">
      <xdr:nvSpPr>
        <xdr:cNvPr id="152" name="テキスト ボックス 151"/>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3" name="円/楕円 152"/>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4" name="テキスト ボックス 153"/>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5" name="円/楕円 154"/>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6" name="テキスト ボックス 155"/>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42164</xdr:rowOff>
    </xdr:from>
    <xdr:to>
      <xdr:col>2</xdr:col>
      <xdr:colOff>127000</xdr:colOff>
      <xdr:row>60</xdr:row>
      <xdr:rowOff>143764</xdr:rowOff>
    </xdr:to>
    <xdr:sp macro="" textlink="">
      <xdr:nvSpPr>
        <xdr:cNvPr id="157" name="円/楕円 156"/>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153941</xdr:rowOff>
    </xdr:from>
    <xdr:ext cx="762000" cy="259045"/>
    <xdr:sp macro="" textlink="">
      <xdr:nvSpPr>
        <xdr:cNvPr id="158" name="テキスト ボックス 157"/>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[217,183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a:t>
          </a:r>
          <a:r>
            <a:rPr kumimoji="1" lang="ja-JP" altLang="en-US" sz="1300">
              <a:solidFill>
                <a:schemeClr val="tx1"/>
              </a:solidFill>
              <a:latin typeface="ＭＳ Ｐゴシック"/>
            </a:rPr>
            <a:t>に</a:t>
          </a:r>
          <a:r>
            <a:rPr kumimoji="1" lang="ja-JP" altLang="en-US" sz="1300">
              <a:latin typeface="ＭＳ Ｐゴシック"/>
            </a:rPr>
            <a:t>おける決算額は平成２７年度に対し</a:t>
          </a:r>
          <a:r>
            <a:rPr kumimoji="1" lang="en-US" altLang="ja-JP" sz="1300">
              <a:latin typeface="ＭＳ Ｐゴシック"/>
            </a:rPr>
            <a:t>19,078</a:t>
          </a:r>
          <a:r>
            <a:rPr kumimoji="1" lang="ja-JP" altLang="en-US" sz="1300">
              <a:latin typeface="ＭＳ Ｐゴシック"/>
            </a:rPr>
            <a:t>円増加した。給食費無料化に</a:t>
          </a:r>
          <a:r>
            <a:rPr kumimoji="1" lang="ja-JP" altLang="en-US" sz="1300">
              <a:solidFill>
                <a:schemeClr val="tx1"/>
              </a:solidFill>
              <a:latin typeface="ＭＳ Ｐゴシック"/>
            </a:rPr>
            <a:t>よる</a:t>
          </a:r>
          <a:r>
            <a:rPr kumimoji="1" lang="ja-JP" altLang="en-US" sz="1300">
              <a:latin typeface="ＭＳ Ｐゴシック"/>
            </a:rPr>
            <a:t>一般財源等における物件費の増加が原因となる。類似団体より下回っている状態であるが、今後も職員数の削減、経費の削減等により財政運営の適正化を進める。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136313</xdr:rowOff>
    </xdr:from>
    <xdr:to>
      <xdr:col>7</xdr:col>
      <xdr:colOff>152400</xdr:colOff>
      <xdr:row>83</xdr:row>
      <xdr:rowOff>41588</xdr:rowOff>
    </xdr:to>
    <xdr:cxnSp macro="">
      <xdr:nvCxnSpPr>
        <xdr:cNvPr id="193" name="直線コネクタ 192"/>
        <xdr:cNvCxnSpPr/>
      </xdr:nvCxnSpPr>
      <xdr:spPr>
        <a:xfrm>
          <a:off x="4114800" y="14195213"/>
          <a:ext cx="838200" cy="7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125864</xdr:rowOff>
    </xdr:from>
    <xdr:to>
      <xdr:col>6</xdr:col>
      <xdr:colOff>0</xdr:colOff>
      <xdr:row>82</xdr:row>
      <xdr:rowOff>136313</xdr:rowOff>
    </xdr:to>
    <xdr:cxnSp macro="">
      <xdr:nvCxnSpPr>
        <xdr:cNvPr id="196" name="直線コネクタ 195"/>
        <xdr:cNvCxnSpPr/>
      </xdr:nvCxnSpPr>
      <xdr:spPr>
        <a:xfrm>
          <a:off x="3225800" y="14184764"/>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94985</xdr:rowOff>
    </xdr:from>
    <xdr:to>
      <xdr:col>4</xdr:col>
      <xdr:colOff>482600</xdr:colOff>
      <xdr:row>82</xdr:row>
      <xdr:rowOff>125864</xdr:rowOff>
    </xdr:to>
    <xdr:cxnSp macro="">
      <xdr:nvCxnSpPr>
        <xdr:cNvPr id="199" name="直線コネクタ 198"/>
        <xdr:cNvCxnSpPr/>
      </xdr:nvCxnSpPr>
      <xdr:spPr>
        <a:xfrm>
          <a:off x="2336800" y="14153885"/>
          <a:ext cx="889000" cy="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66748</xdr:rowOff>
    </xdr:from>
    <xdr:to>
      <xdr:col>4</xdr:col>
      <xdr:colOff>533400</xdr:colOff>
      <xdr:row>82</xdr:row>
      <xdr:rowOff>168348</xdr:rowOff>
    </xdr:to>
    <xdr:sp macro="" textlink="">
      <xdr:nvSpPr>
        <xdr:cNvPr id="200" name="フローチャート : 判断 199"/>
        <xdr:cNvSpPr/>
      </xdr:nvSpPr>
      <xdr:spPr>
        <a:xfrm>
          <a:off x="3175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7075</xdr:rowOff>
    </xdr:from>
    <xdr:ext cx="762000" cy="259045"/>
    <xdr:sp macro="" textlink="">
      <xdr:nvSpPr>
        <xdr:cNvPr id="201" name="テキスト ボックス 200"/>
        <xdr:cNvSpPr txBox="1"/>
      </xdr:nvSpPr>
      <xdr:spPr>
        <a:xfrm>
          <a:off x="2844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85651</xdr:rowOff>
    </xdr:from>
    <xdr:to>
      <xdr:col>3</xdr:col>
      <xdr:colOff>279400</xdr:colOff>
      <xdr:row>82</xdr:row>
      <xdr:rowOff>94985</xdr:rowOff>
    </xdr:to>
    <xdr:cxnSp macro="">
      <xdr:nvCxnSpPr>
        <xdr:cNvPr id="202" name="直線コネクタ 201"/>
        <xdr:cNvCxnSpPr/>
      </xdr:nvCxnSpPr>
      <xdr:spPr>
        <a:xfrm>
          <a:off x="1447800" y="1414455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36021</xdr:rowOff>
    </xdr:from>
    <xdr:to>
      <xdr:col>3</xdr:col>
      <xdr:colOff>330200</xdr:colOff>
      <xdr:row>82</xdr:row>
      <xdr:rowOff>137621</xdr:rowOff>
    </xdr:to>
    <xdr:sp macro="" textlink="">
      <xdr:nvSpPr>
        <xdr:cNvPr id="203" name="フローチャート : 判断 202"/>
        <xdr:cNvSpPr/>
      </xdr:nvSpPr>
      <xdr:spPr>
        <a:xfrm>
          <a:off x="2286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147798</xdr:rowOff>
    </xdr:from>
    <xdr:ext cx="762000" cy="259045"/>
    <xdr:sp macro="" textlink="">
      <xdr:nvSpPr>
        <xdr:cNvPr id="204" name="テキスト ボックス 203"/>
        <xdr:cNvSpPr txBox="1"/>
      </xdr:nvSpPr>
      <xdr:spPr>
        <a:xfrm>
          <a:off x="1955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25758</xdr:rowOff>
    </xdr:from>
    <xdr:to>
      <xdr:col>2</xdr:col>
      <xdr:colOff>127000</xdr:colOff>
      <xdr:row>82</xdr:row>
      <xdr:rowOff>127358</xdr:rowOff>
    </xdr:to>
    <xdr:sp macro="" textlink="">
      <xdr:nvSpPr>
        <xdr:cNvPr id="205" name="フローチャート : 判断 204"/>
        <xdr:cNvSpPr/>
      </xdr:nvSpPr>
      <xdr:spPr>
        <a:xfrm>
          <a:off x="1397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137535</xdr:rowOff>
    </xdr:from>
    <xdr:ext cx="762000" cy="259045"/>
    <xdr:sp macro="" textlink="">
      <xdr:nvSpPr>
        <xdr:cNvPr id="206" name="テキスト ボックス 205"/>
        <xdr:cNvSpPr txBox="1"/>
      </xdr:nvSpPr>
      <xdr:spPr>
        <a:xfrm>
          <a:off x="1066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162238</xdr:rowOff>
    </xdr:from>
    <xdr:to>
      <xdr:col>7</xdr:col>
      <xdr:colOff>203200</xdr:colOff>
      <xdr:row>83</xdr:row>
      <xdr:rowOff>92388</xdr:rowOff>
    </xdr:to>
    <xdr:sp macro="" textlink="">
      <xdr:nvSpPr>
        <xdr:cNvPr id="212" name="円/楕円 211"/>
        <xdr:cNvSpPr/>
      </xdr:nvSpPr>
      <xdr:spPr>
        <a:xfrm>
          <a:off x="4902200" y="142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7315</xdr:rowOff>
    </xdr:from>
    <xdr:ext cx="762000" cy="259045"/>
    <xdr:sp macro="" textlink="">
      <xdr:nvSpPr>
        <xdr:cNvPr id="213" name="人件費・物件費等の状況該当値テキスト"/>
        <xdr:cNvSpPr txBox="1"/>
      </xdr:nvSpPr>
      <xdr:spPr>
        <a:xfrm>
          <a:off x="5041900" y="1406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217,183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85513</xdr:rowOff>
    </xdr:from>
    <xdr:to>
      <xdr:col>6</xdr:col>
      <xdr:colOff>50800</xdr:colOff>
      <xdr:row>83</xdr:row>
      <xdr:rowOff>15663</xdr:rowOff>
    </xdr:to>
    <xdr:sp macro="" textlink="">
      <xdr:nvSpPr>
        <xdr:cNvPr id="214" name="円/楕円 213"/>
        <xdr:cNvSpPr/>
      </xdr:nvSpPr>
      <xdr:spPr>
        <a:xfrm>
          <a:off x="4064000" y="141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25840</xdr:rowOff>
    </xdr:from>
    <xdr:ext cx="736600" cy="259045"/>
    <xdr:sp macro="" textlink="">
      <xdr:nvSpPr>
        <xdr:cNvPr id="215" name="テキスト ボックス 214"/>
        <xdr:cNvSpPr txBox="1"/>
      </xdr:nvSpPr>
      <xdr:spPr>
        <a:xfrm>
          <a:off x="3733800" y="1391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198,105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75064</xdr:rowOff>
    </xdr:from>
    <xdr:to>
      <xdr:col>4</xdr:col>
      <xdr:colOff>533400</xdr:colOff>
      <xdr:row>83</xdr:row>
      <xdr:rowOff>5214</xdr:rowOff>
    </xdr:to>
    <xdr:sp macro="" textlink="">
      <xdr:nvSpPr>
        <xdr:cNvPr id="216" name="円/楕円 215"/>
        <xdr:cNvSpPr/>
      </xdr:nvSpPr>
      <xdr:spPr>
        <a:xfrm>
          <a:off x="3175000" y="141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161441</xdr:rowOff>
    </xdr:from>
    <xdr:ext cx="762000" cy="259045"/>
    <xdr:sp macro="" textlink="">
      <xdr:nvSpPr>
        <xdr:cNvPr id="217" name="テキスト ボックス 216"/>
        <xdr:cNvSpPr txBox="1"/>
      </xdr:nvSpPr>
      <xdr:spPr>
        <a:xfrm>
          <a:off x="2844800" y="1422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195,507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44185</xdr:rowOff>
    </xdr:from>
    <xdr:to>
      <xdr:col>3</xdr:col>
      <xdr:colOff>330200</xdr:colOff>
      <xdr:row>82</xdr:row>
      <xdr:rowOff>145785</xdr:rowOff>
    </xdr:to>
    <xdr:sp macro="" textlink="">
      <xdr:nvSpPr>
        <xdr:cNvPr id="218" name="円/楕円 217"/>
        <xdr:cNvSpPr/>
      </xdr:nvSpPr>
      <xdr:spPr>
        <a:xfrm>
          <a:off x="2286000" y="141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130562</xdr:rowOff>
    </xdr:from>
    <xdr:ext cx="762000" cy="259045"/>
    <xdr:sp macro="" textlink="">
      <xdr:nvSpPr>
        <xdr:cNvPr id="219" name="テキスト ボックス 218"/>
        <xdr:cNvSpPr txBox="1"/>
      </xdr:nvSpPr>
      <xdr:spPr>
        <a:xfrm>
          <a:off x="1955800" y="1418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187,829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34851</xdr:rowOff>
    </xdr:from>
    <xdr:to>
      <xdr:col>2</xdr:col>
      <xdr:colOff>127000</xdr:colOff>
      <xdr:row>82</xdr:row>
      <xdr:rowOff>136451</xdr:rowOff>
    </xdr:to>
    <xdr:sp macro="" textlink="">
      <xdr:nvSpPr>
        <xdr:cNvPr id="220" name="円/楕円 219"/>
        <xdr:cNvSpPr/>
      </xdr:nvSpPr>
      <xdr:spPr>
        <a:xfrm>
          <a:off x="1397000" y="140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121228</xdr:rowOff>
    </xdr:from>
    <xdr:ext cx="762000" cy="259045"/>
    <xdr:sp macro="" textlink="">
      <xdr:nvSpPr>
        <xdr:cNvPr id="221" name="テキスト ボックス 220"/>
        <xdr:cNvSpPr txBox="1"/>
      </xdr:nvSpPr>
      <xdr:spPr>
        <a:xfrm>
          <a:off x="1066800" y="1418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年度は職員構成の若年化により前年に対し</a:t>
          </a:r>
          <a:r>
            <a:rPr kumimoji="1" lang="en-US" altLang="ja-JP" sz="1300">
              <a:latin typeface="ＭＳ Ｐゴシック"/>
            </a:rPr>
            <a:t>0.7%</a:t>
          </a:r>
          <a:r>
            <a:rPr kumimoji="1" lang="ja-JP" altLang="en-US" sz="1300">
              <a:latin typeface="ＭＳ Ｐゴシック"/>
            </a:rPr>
            <a:t>減少したが、職員構造が４０代、５０代の職員比率が高く、類似団体と比較しても平成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1.8</a:t>
          </a:r>
          <a:r>
            <a:rPr kumimoji="1" lang="ja-JP" altLang="en-US" sz="1300">
              <a:latin typeface="ＭＳ Ｐゴシック"/>
            </a:rPr>
            <a:t>％上回っている。今後も定年退職者に対する新規採用職員のバランスを考慮し、業務の効率化を進め、給与水準の適正な運営に努める。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34037</xdr:rowOff>
    </xdr:to>
    <xdr:cxnSp macro="">
      <xdr:nvCxnSpPr>
        <xdr:cNvPr id="253" name="直線コネクタ 252"/>
        <xdr:cNvCxnSpPr/>
      </xdr:nvCxnSpPr>
      <xdr:spPr>
        <a:xfrm flipV="1">
          <a:off x="16179800" y="14744954"/>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34037</xdr:rowOff>
    </xdr:to>
    <xdr:cxnSp macro="">
      <xdr:nvCxnSpPr>
        <xdr:cNvPr id="256" name="直線コネクタ 255"/>
        <xdr:cNvCxnSpPr/>
      </xdr:nvCxnSpPr>
      <xdr:spPr>
        <a:xfrm>
          <a:off x="15290800" y="14749780"/>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157226</xdr:rowOff>
    </xdr:from>
    <xdr:to>
      <xdr:col>22</xdr:col>
      <xdr:colOff>203200</xdr:colOff>
      <xdr:row>86</xdr:row>
      <xdr:rowOff>5080</xdr:rowOff>
    </xdr:to>
    <xdr:cxnSp macro="">
      <xdr:nvCxnSpPr>
        <xdr:cNvPr id="259" name="直線コネクタ 258"/>
        <xdr:cNvCxnSpPr/>
      </xdr:nvCxnSpPr>
      <xdr:spPr>
        <a:xfrm>
          <a:off x="14401800" y="147304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147574</xdr:rowOff>
    </xdr:from>
    <xdr:to>
      <xdr:col>22</xdr:col>
      <xdr:colOff>254000</xdr:colOff>
      <xdr:row>85</xdr:row>
      <xdr:rowOff>77724</xdr:rowOff>
    </xdr:to>
    <xdr:sp macro="" textlink="">
      <xdr:nvSpPr>
        <xdr:cNvPr id="260" name="フローチャート : 判断 259"/>
        <xdr:cNvSpPr/>
      </xdr:nvSpPr>
      <xdr:spPr>
        <a:xfrm>
          <a:off x="15240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87901</xdr:rowOff>
    </xdr:from>
    <xdr:ext cx="762000" cy="259045"/>
    <xdr:sp macro="" textlink="">
      <xdr:nvSpPr>
        <xdr:cNvPr id="261" name="テキスト ボックス 260"/>
        <xdr:cNvSpPr txBox="1"/>
      </xdr:nvSpPr>
      <xdr:spPr>
        <a:xfrm>
          <a:off x="14909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157226</xdr:rowOff>
    </xdr:from>
    <xdr:to>
      <xdr:col>21</xdr:col>
      <xdr:colOff>0</xdr:colOff>
      <xdr:row>88</xdr:row>
      <xdr:rowOff>19304</xdr:rowOff>
    </xdr:to>
    <xdr:cxnSp macro="">
      <xdr:nvCxnSpPr>
        <xdr:cNvPr id="262" name="直線コネクタ 261"/>
        <xdr:cNvCxnSpPr/>
      </xdr:nvCxnSpPr>
      <xdr:spPr>
        <a:xfrm flipV="1">
          <a:off x="13512800" y="14730476"/>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142748</xdr:rowOff>
    </xdr:from>
    <xdr:to>
      <xdr:col>21</xdr:col>
      <xdr:colOff>50800</xdr:colOff>
      <xdr:row>85</xdr:row>
      <xdr:rowOff>72898</xdr:rowOff>
    </xdr:to>
    <xdr:sp macro="" textlink="">
      <xdr:nvSpPr>
        <xdr:cNvPr id="263" name="フローチャート : 判断 262"/>
        <xdr:cNvSpPr/>
      </xdr:nvSpPr>
      <xdr:spPr>
        <a:xfrm>
          <a:off x="14351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83075</xdr:rowOff>
    </xdr:from>
    <xdr:ext cx="762000" cy="259045"/>
    <xdr:sp macro="" textlink="">
      <xdr:nvSpPr>
        <xdr:cNvPr id="264" name="テキスト ボックス 263"/>
        <xdr:cNvSpPr txBox="1"/>
      </xdr:nvSpPr>
      <xdr:spPr>
        <a:xfrm>
          <a:off x="14020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5" name="フローチャート : 判断 264"/>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6" name="テキスト ボックス 265"/>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2" name="円/楕円 271"/>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3"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154687</xdr:rowOff>
    </xdr:from>
    <xdr:to>
      <xdr:col>23</xdr:col>
      <xdr:colOff>457200</xdr:colOff>
      <xdr:row>86</xdr:row>
      <xdr:rowOff>84837</xdr:rowOff>
    </xdr:to>
    <xdr:sp macro="" textlink="">
      <xdr:nvSpPr>
        <xdr:cNvPr id="274" name="円/楕円 273"/>
        <xdr:cNvSpPr/>
      </xdr:nvSpPr>
      <xdr:spPr>
        <a:xfrm>
          <a:off x="16129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69614</xdr:rowOff>
    </xdr:from>
    <xdr:ext cx="736600" cy="259045"/>
    <xdr:sp macro="" textlink="">
      <xdr:nvSpPr>
        <xdr:cNvPr id="275" name="テキスト ボックス 274"/>
        <xdr:cNvSpPr txBox="1"/>
      </xdr:nvSpPr>
      <xdr:spPr>
        <a:xfrm>
          <a:off x="15798800" y="148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6" name="円/楕円 275"/>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7" name="テキスト ボックス 276"/>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106426</xdr:rowOff>
    </xdr:from>
    <xdr:to>
      <xdr:col>21</xdr:col>
      <xdr:colOff>50800</xdr:colOff>
      <xdr:row>86</xdr:row>
      <xdr:rowOff>36576</xdr:rowOff>
    </xdr:to>
    <xdr:sp macro="" textlink="">
      <xdr:nvSpPr>
        <xdr:cNvPr id="278" name="円/楕円 277"/>
        <xdr:cNvSpPr/>
      </xdr:nvSpPr>
      <xdr:spPr>
        <a:xfrm>
          <a:off x="14351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21353</xdr:rowOff>
    </xdr:from>
    <xdr:ext cx="762000" cy="259045"/>
    <xdr:sp macro="" textlink="">
      <xdr:nvSpPr>
        <xdr:cNvPr id="279" name="テキスト ボックス 278"/>
        <xdr:cNvSpPr txBox="1"/>
      </xdr:nvSpPr>
      <xdr:spPr>
        <a:xfrm>
          <a:off x="14020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139954</xdr:rowOff>
    </xdr:from>
    <xdr:to>
      <xdr:col>19</xdr:col>
      <xdr:colOff>533400</xdr:colOff>
      <xdr:row>88</xdr:row>
      <xdr:rowOff>70104</xdr:rowOff>
    </xdr:to>
    <xdr:sp macro="" textlink="">
      <xdr:nvSpPr>
        <xdr:cNvPr id="280" name="円/楕円 279"/>
        <xdr:cNvSpPr/>
      </xdr:nvSpPr>
      <xdr:spPr>
        <a:xfrm>
          <a:off x="13462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54881</xdr:rowOff>
    </xdr:from>
    <xdr:ext cx="762000" cy="259045"/>
    <xdr:sp macro="" textlink="">
      <xdr:nvSpPr>
        <xdr:cNvPr id="281" name="テキスト ボックス 280"/>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平成１７年度を初年度として平成２６年度までの１０年間で定年退職、勧告退職及び更なる新規採用抑制で２２％（３９人）の削減を目標とし、平成２４年度から平成２８年度において</a:t>
          </a:r>
          <a:r>
            <a:rPr kumimoji="1" lang="ja-JP" altLang="en-US" sz="1300">
              <a:solidFill>
                <a:schemeClr val="tx1"/>
              </a:solidFill>
              <a:latin typeface="ＭＳ Ｐゴシック"/>
            </a:rPr>
            <a:t>は</a:t>
          </a:r>
          <a:r>
            <a:rPr kumimoji="1" lang="ja-JP" altLang="en-US" sz="1300">
              <a:latin typeface="ＭＳ Ｐゴシック"/>
            </a:rPr>
            <a:t>職員数を１１名削減し、定員の削減を行った。</a:t>
          </a:r>
          <a:r>
            <a:rPr kumimoji="1" lang="ja-JP" altLang="en-US" sz="1300">
              <a:solidFill>
                <a:schemeClr val="tx1"/>
              </a:solidFill>
              <a:latin typeface="ＭＳ Ｐゴシック"/>
            </a:rPr>
            <a:t>平成２６年度</a:t>
          </a:r>
          <a:r>
            <a:rPr kumimoji="1" lang="ja-JP" altLang="en-US" sz="1300">
              <a:latin typeface="ＭＳ Ｐゴシック"/>
            </a:rPr>
            <a:t>には幼稚園が統合し２園となり、保育園も東部子ども園として同一施設内に設置するなど、効率的・適切な職員の管理に努めている。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13938</xdr:rowOff>
    </xdr:from>
    <xdr:to>
      <xdr:col>24</xdr:col>
      <xdr:colOff>558800</xdr:colOff>
      <xdr:row>60</xdr:row>
      <xdr:rowOff>15748</xdr:rowOff>
    </xdr:to>
    <xdr:cxnSp macro="">
      <xdr:nvCxnSpPr>
        <xdr:cNvPr id="312" name="直線コネクタ 311"/>
        <xdr:cNvCxnSpPr/>
      </xdr:nvCxnSpPr>
      <xdr:spPr>
        <a:xfrm>
          <a:off x="16179800" y="10300938"/>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3"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11525</xdr:rowOff>
    </xdr:from>
    <xdr:to>
      <xdr:col>23</xdr:col>
      <xdr:colOff>406400</xdr:colOff>
      <xdr:row>60</xdr:row>
      <xdr:rowOff>13938</xdr:rowOff>
    </xdr:to>
    <xdr:cxnSp macro="">
      <xdr:nvCxnSpPr>
        <xdr:cNvPr id="315" name="直線コネクタ 314"/>
        <xdr:cNvCxnSpPr/>
      </xdr:nvCxnSpPr>
      <xdr:spPr>
        <a:xfrm>
          <a:off x="15290800" y="1029852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7" name="テキスト ボックス 316"/>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11525</xdr:rowOff>
    </xdr:from>
    <xdr:to>
      <xdr:col>22</xdr:col>
      <xdr:colOff>203200</xdr:colOff>
      <xdr:row>60</xdr:row>
      <xdr:rowOff>22384</xdr:rowOff>
    </xdr:to>
    <xdr:cxnSp macro="">
      <xdr:nvCxnSpPr>
        <xdr:cNvPr id="318" name="直線コネクタ 317"/>
        <xdr:cNvCxnSpPr/>
      </xdr:nvCxnSpPr>
      <xdr:spPr>
        <a:xfrm flipV="1">
          <a:off x="14401800" y="1029852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104425</xdr:rowOff>
    </xdr:from>
    <xdr:to>
      <xdr:col>22</xdr:col>
      <xdr:colOff>254000</xdr:colOff>
      <xdr:row>60</xdr:row>
      <xdr:rowOff>34575</xdr:rowOff>
    </xdr:to>
    <xdr:sp macro="" textlink="">
      <xdr:nvSpPr>
        <xdr:cNvPr id="319" name="フローチャート : 判断 318"/>
        <xdr:cNvSpPr/>
      </xdr:nvSpPr>
      <xdr:spPr>
        <a:xfrm>
          <a:off x="15240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44752</xdr:rowOff>
    </xdr:from>
    <xdr:ext cx="762000" cy="259045"/>
    <xdr:sp macro="" textlink="">
      <xdr:nvSpPr>
        <xdr:cNvPr id="320" name="テキスト ボックス 319"/>
        <xdr:cNvSpPr txBox="1"/>
      </xdr:nvSpPr>
      <xdr:spPr>
        <a:xfrm>
          <a:off x="14909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22384</xdr:rowOff>
    </xdr:from>
    <xdr:to>
      <xdr:col>21</xdr:col>
      <xdr:colOff>0</xdr:colOff>
      <xdr:row>60</xdr:row>
      <xdr:rowOff>39878</xdr:rowOff>
    </xdr:to>
    <xdr:cxnSp macro="">
      <xdr:nvCxnSpPr>
        <xdr:cNvPr id="321" name="直線コネクタ 320"/>
        <xdr:cNvCxnSpPr/>
      </xdr:nvCxnSpPr>
      <xdr:spPr>
        <a:xfrm flipV="1">
          <a:off x="13512800" y="10309384"/>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102012</xdr:rowOff>
    </xdr:from>
    <xdr:to>
      <xdr:col>21</xdr:col>
      <xdr:colOff>50800</xdr:colOff>
      <xdr:row>60</xdr:row>
      <xdr:rowOff>32162</xdr:rowOff>
    </xdr:to>
    <xdr:sp macro="" textlink="">
      <xdr:nvSpPr>
        <xdr:cNvPr id="322" name="フローチャート : 判断 321"/>
        <xdr:cNvSpPr/>
      </xdr:nvSpPr>
      <xdr:spPr>
        <a:xfrm>
          <a:off x="14351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42339</xdr:rowOff>
    </xdr:from>
    <xdr:ext cx="762000" cy="259045"/>
    <xdr:sp macro="" textlink="">
      <xdr:nvSpPr>
        <xdr:cNvPr id="323" name="テキスト ボックス 322"/>
        <xdr:cNvSpPr txBox="1"/>
      </xdr:nvSpPr>
      <xdr:spPr>
        <a:xfrm>
          <a:off x="14020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24" name="フローチャート : 判断 323"/>
        <xdr:cNvSpPr/>
      </xdr:nvSpPr>
      <xdr:spPr>
        <a:xfrm>
          <a:off x="13462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25" name="テキスト ボックス 324"/>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136398</xdr:rowOff>
    </xdr:from>
    <xdr:to>
      <xdr:col>24</xdr:col>
      <xdr:colOff>609600</xdr:colOff>
      <xdr:row>60</xdr:row>
      <xdr:rowOff>66548</xdr:rowOff>
    </xdr:to>
    <xdr:sp macro="" textlink="">
      <xdr:nvSpPr>
        <xdr:cNvPr id="331" name="円/楕円 330"/>
        <xdr:cNvSpPr/>
      </xdr:nvSpPr>
      <xdr:spPr>
        <a:xfrm>
          <a:off x="169672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152925</xdr:rowOff>
    </xdr:from>
    <xdr:ext cx="762000" cy="259045"/>
    <xdr:sp macro="" textlink="">
      <xdr:nvSpPr>
        <xdr:cNvPr id="332" name="定員管理の状況該当値テキスト"/>
        <xdr:cNvSpPr txBox="1"/>
      </xdr:nvSpPr>
      <xdr:spPr>
        <a:xfrm>
          <a:off x="17106900" y="100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134588</xdr:rowOff>
    </xdr:from>
    <xdr:to>
      <xdr:col>23</xdr:col>
      <xdr:colOff>457200</xdr:colOff>
      <xdr:row>60</xdr:row>
      <xdr:rowOff>64738</xdr:rowOff>
    </xdr:to>
    <xdr:sp macro="" textlink="">
      <xdr:nvSpPr>
        <xdr:cNvPr id="333" name="円/楕円 332"/>
        <xdr:cNvSpPr/>
      </xdr:nvSpPr>
      <xdr:spPr>
        <a:xfrm>
          <a:off x="161290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74915</xdr:rowOff>
    </xdr:from>
    <xdr:ext cx="736600" cy="259045"/>
    <xdr:sp macro="" textlink="">
      <xdr:nvSpPr>
        <xdr:cNvPr id="334" name="テキスト ボックス 333"/>
        <xdr:cNvSpPr txBox="1"/>
      </xdr:nvSpPr>
      <xdr:spPr>
        <a:xfrm>
          <a:off x="15798800" y="1001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132175</xdr:rowOff>
    </xdr:from>
    <xdr:to>
      <xdr:col>22</xdr:col>
      <xdr:colOff>254000</xdr:colOff>
      <xdr:row>60</xdr:row>
      <xdr:rowOff>62325</xdr:rowOff>
    </xdr:to>
    <xdr:sp macro="" textlink="">
      <xdr:nvSpPr>
        <xdr:cNvPr id="335" name="円/楕円 334"/>
        <xdr:cNvSpPr/>
      </xdr:nvSpPr>
      <xdr:spPr>
        <a:xfrm>
          <a:off x="15240000" y="102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47102</xdr:rowOff>
    </xdr:from>
    <xdr:ext cx="762000" cy="259045"/>
    <xdr:sp macro="" textlink="">
      <xdr:nvSpPr>
        <xdr:cNvPr id="336" name="テキスト ボックス 335"/>
        <xdr:cNvSpPr txBox="1"/>
      </xdr:nvSpPr>
      <xdr:spPr>
        <a:xfrm>
          <a:off x="14909800" y="1033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143034</xdr:rowOff>
    </xdr:from>
    <xdr:to>
      <xdr:col>21</xdr:col>
      <xdr:colOff>50800</xdr:colOff>
      <xdr:row>60</xdr:row>
      <xdr:rowOff>73184</xdr:rowOff>
    </xdr:to>
    <xdr:sp macro="" textlink="">
      <xdr:nvSpPr>
        <xdr:cNvPr id="337" name="円/楕円 336"/>
        <xdr:cNvSpPr/>
      </xdr:nvSpPr>
      <xdr:spPr>
        <a:xfrm>
          <a:off x="14351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57961</xdr:rowOff>
    </xdr:from>
    <xdr:ext cx="762000" cy="259045"/>
    <xdr:sp macro="" textlink="">
      <xdr:nvSpPr>
        <xdr:cNvPr id="338" name="テキスト ボックス 337"/>
        <xdr:cNvSpPr txBox="1"/>
      </xdr:nvSpPr>
      <xdr:spPr>
        <a:xfrm>
          <a:off x="14020800" y="103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160528</xdr:rowOff>
    </xdr:from>
    <xdr:to>
      <xdr:col>19</xdr:col>
      <xdr:colOff>533400</xdr:colOff>
      <xdr:row>60</xdr:row>
      <xdr:rowOff>90678</xdr:rowOff>
    </xdr:to>
    <xdr:sp macro="" textlink="">
      <xdr:nvSpPr>
        <xdr:cNvPr id="339" name="円/楕円 338"/>
        <xdr:cNvSpPr/>
      </xdr:nvSpPr>
      <xdr:spPr>
        <a:xfrm>
          <a:off x="13462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75455</xdr:rowOff>
    </xdr:from>
    <xdr:ext cx="762000" cy="259045"/>
    <xdr:sp macro="" textlink="">
      <xdr:nvSpPr>
        <xdr:cNvPr id="340" name="テキスト ボックス 339"/>
        <xdr:cNvSpPr txBox="1"/>
      </xdr:nvSpPr>
      <xdr:spPr>
        <a:xfrm>
          <a:off x="131318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営農地造成事業等に係る起債の償還や下水道事業等への繰出金等のため高い比率であったが、公債費適正化計画に基づき今後の事業計画の整理縮小を図るなど起債依存型の事業実施を見直し、新規発行の抑制に努めてきた。その結果、平成２５年度決算において類似団体平均を下回り、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6.6</a:t>
          </a:r>
          <a:r>
            <a:rPr kumimoji="1" lang="ja-JP" altLang="en-US" sz="1300">
              <a:latin typeface="ＭＳ Ｐゴシック"/>
            </a:rPr>
            <a:t>％改善した。平成</a:t>
          </a:r>
          <a:r>
            <a:rPr kumimoji="1" lang="en-US" altLang="ja-JP" sz="1300">
              <a:latin typeface="ＭＳ Ｐゴシック"/>
            </a:rPr>
            <a:t>28</a:t>
          </a:r>
          <a:r>
            <a:rPr kumimoji="1" lang="ja-JP" altLang="en-US" sz="1300">
              <a:latin typeface="ＭＳ Ｐゴシック"/>
            </a:rPr>
            <a:t>年度は主に元利償還金の減少率が算定分母分より大きかったため前年より</a:t>
          </a:r>
          <a:r>
            <a:rPr kumimoji="1" lang="en-US" altLang="ja-JP" sz="1300">
              <a:latin typeface="ＭＳ Ｐゴシック"/>
            </a:rPr>
            <a:t>0.5%</a:t>
          </a:r>
          <a:r>
            <a:rPr kumimoji="1" lang="ja-JP" altLang="en-US" sz="1300">
              <a:latin typeface="ＭＳ Ｐゴシック"/>
            </a:rPr>
            <a:t>減少した。今後も比率の改善のための財政運営に努める。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95504</xdr:rowOff>
    </xdr:from>
    <xdr:to>
      <xdr:col>24</xdr:col>
      <xdr:colOff>558800</xdr:colOff>
      <xdr:row>41</xdr:row>
      <xdr:rowOff>119634</xdr:rowOff>
    </xdr:to>
    <xdr:cxnSp macro="">
      <xdr:nvCxnSpPr>
        <xdr:cNvPr id="371" name="直線コネクタ 370"/>
        <xdr:cNvCxnSpPr/>
      </xdr:nvCxnSpPr>
      <xdr:spPr>
        <a:xfrm flipV="1">
          <a:off x="16179800" y="71249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41</xdr:row>
      <xdr:rowOff>163068</xdr:rowOff>
    </xdr:to>
    <xdr:cxnSp macro="">
      <xdr:nvCxnSpPr>
        <xdr:cNvPr id="374" name="直線コネクタ 373"/>
        <xdr:cNvCxnSpPr/>
      </xdr:nvCxnSpPr>
      <xdr:spPr>
        <a:xfrm flipV="1">
          <a:off x="15290800" y="71490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6" name="テキスト ボックス 37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163068</xdr:rowOff>
    </xdr:from>
    <xdr:to>
      <xdr:col>22</xdr:col>
      <xdr:colOff>203200</xdr:colOff>
      <xdr:row>42</xdr:row>
      <xdr:rowOff>92964</xdr:rowOff>
    </xdr:to>
    <xdr:cxnSp macro="">
      <xdr:nvCxnSpPr>
        <xdr:cNvPr id="377" name="直線コネクタ 376"/>
        <xdr:cNvCxnSpPr/>
      </xdr:nvCxnSpPr>
      <xdr:spPr>
        <a:xfrm flipV="1">
          <a:off x="14401800" y="71925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46990</xdr:rowOff>
    </xdr:from>
    <xdr:to>
      <xdr:col>22</xdr:col>
      <xdr:colOff>254000</xdr:colOff>
      <xdr:row>42</xdr:row>
      <xdr:rowOff>148590</xdr:rowOff>
    </xdr:to>
    <xdr:sp macro="" textlink="">
      <xdr:nvSpPr>
        <xdr:cNvPr id="378" name="フローチャート : 判断 377"/>
        <xdr:cNvSpPr/>
      </xdr:nvSpPr>
      <xdr:spPr>
        <a:xfrm>
          <a:off x="15240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79" name="テキスト ボックス 378"/>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43</xdr:row>
      <xdr:rowOff>71120</xdr:rowOff>
    </xdr:to>
    <xdr:cxnSp macro="">
      <xdr:nvCxnSpPr>
        <xdr:cNvPr id="380" name="直線コネクタ 379"/>
        <xdr:cNvCxnSpPr/>
      </xdr:nvCxnSpPr>
      <xdr:spPr>
        <a:xfrm flipV="1">
          <a:off x="13512800" y="729386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1" name="フローチャート : 判断 380"/>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2" name="テキスト ボックス 381"/>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3" name="フローチャート : 判断 382"/>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74185</xdr:rowOff>
    </xdr:from>
    <xdr:ext cx="762000" cy="259045"/>
    <xdr:sp macro="" textlink="">
      <xdr:nvSpPr>
        <xdr:cNvPr id="384" name="テキスト ボックス 383"/>
        <xdr:cNvSpPr txBox="1"/>
      </xdr:nvSpPr>
      <xdr:spPr>
        <a:xfrm>
          <a:off x="13131800" y="710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44704</xdr:rowOff>
    </xdr:from>
    <xdr:to>
      <xdr:col>24</xdr:col>
      <xdr:colOff>609600</xdr:colOff>
      <xdr:row>41</xdr:row>
      <xdr:rowOff>146304</xdr:rowOff>
    </xdr:to>
    <xdr:sp macro="" textlink="">
      <xdr:nvSpPr>
        <xdr:cNvPr id="390" name="円/楕円 389"/>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61231</xdr:rowOff>
    </xdr:from>
    <xdr:ext cx="762000" cy="259045"/>
    <xdr:sp macro="" textlink="">
      <xdr:nvSpPr>
        <xdr:cNvPr id="391" name="公債費負担の状況該当値テキスト"/>
        <xdr:cNvSpPr txBox="1"/>
      </xdr:nvSpPr>
      <xdr:spPr>
        <a:xfrm>
          <a:off x="171069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392" name="円/楕円 391"/>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9161</xdr:rowOff>
    </xdr:from>
    <xdr:ext cx="736600" cy="259045"/>
    <xdr:sp macro="" textlink="">
      <xdr:nvSpPr>
        <xdr:cNvPr id="393" name="テキスト ボックス 39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112268</xdr:rowOff>
    </xdr:from>
    <xdr:to>
      <xdr:col>22</xdr:col>
      <xdr:colOff>254000</xdr:colOff>
      <xdr:row>42</xdr:row>
      <xdr:rowOff>42418</xdr:rowOff>
    </xdr:to>
    <xdr:sp macro="" textlink="">
      <xdr:nvSpPr>
        <xdr:cNvPr id="394" name="円/楕円 393"/>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52595</xdr:rowOff>
    </xdr:from>
    <xdr:ext cx="762000" cy="259045"/>
    <xdr:sp macro="" textlink="">
      <xdr:nvSpPr>
        <xdr:cNvPr id="395" name="テキスト ボックス 394"/>
        <xdr:cNvSpPr txBox="1"/>
      </xdr:nvSpPr>
      <xdr:spPr>
        <a:xfrm>
          <a:off x="14909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396" name="円/楕円 395"/>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7" name="テキスト ボックス 39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98" name="円/楕円 397"/>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9" name="テキスト ボックス 398"/>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年度は地方債の現在高、公営企業債等繰入見込額等が減少したことに加え、充当可能基金が増加したことにより、平成</a:t>
          </a:r>
          <a:r>
            <a:rPr kumimoji="1" lang="en-US" altLang="ja-JP" sz="1300">
              <a:latin typeface="ＭＳ Ｐゴシック"/>
            </a:rPr>
            <a:t>27</a:t>
          </a:r>
          <a:r>
            <a:rPr kumimoji="1" lang="ja-JP" altLang="en-US" sz="1300">
              <a:latin typeface="ＭＳ Ｐゴシック"/>
            </a:rPr>
            <a:t>年度に比べ</a:t>
          </a:r>
          <a:r>
            <a:rPr kumimoji="1" lang="en-US" altLang="ja-JP" sz="1300">
              <a:latin typeface="ＭＳ Ｐゴシック"/>
            </a:rPr>
            <a:t>34.4</a:t>
          </a:r>
          <a:r>
            <a:rPr kumimoji="1" lang="ja-JP" altLang="en-US" sz="1300">
              <a:latin typeface="ＭＳ Ｐゴシック"/>
            </a:rPr>
            <a:t>％減少し、類似団体と同じく将来負担比率は</a:t>
          </a:r>
          <a:r>
            <a:rPr kumimoji="1" lang="en-US" altLang="ja-JP" sz="1300">
              <a:latin typeface="ＭＳ Ｐゴシック"/>
            </a:rPr>
            <a:t>0</a:t>
          </a:r>
          <a:r>
            <a:rPr kumimoji="1" lang="ja-JP" altLang="en-US" sz="1300">
              <a:latin typeface="ＭＳ Ｐゴシック"/>
            </a:rPr>
            <a:t>％を下回った。今後も、計画的な地方債の発行による起債残高の抑制、及び基金への積立を行い、将来負担の抑制に努める。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116755</xdr:rowOff>
    </xdr:from>
    <xdr:to>
      <xdr:col>23</xdr:col>
      <xdr:colOff>406400</xdr:colOff>
      <xdr:row>15</xdr:row>
      <xdr:rowOff>120650</xdr:rowOff>
    </xdr:to>
    <xdr:cxnSp macro="">
      <xdr:nvCxnSpPr>
        <xdr:cNvPr id="433" name="直線コネクタ 432"/>
        <xdr:cNvCxnSpPr/>
      </xdr:nvCxnSpPr>
      <xdr:spPr>
        <a:xfrm flipV="1">
          <a:off x="15290800" y="2517055"/>
          <a:ext cx="889000" cy="17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120650</xdr:rowOff>
    </xdr:from>
    <xdr:to>
      <xdr:col>22</xdr:col>
      <xdr:colOff>203200</xdr:colOff>
      <xdr:row>15</xdr:row>
      <xdr:rowOff>170519</xdr:rowOff>
    </xdr:to>
    <xdr:cxnSp macro="">
      <xdr:nvCxnSpPr>
        <xdr:cNvPr id="436" name="直線コネクタ 435"/>
        <xdr:cNvCxnSpPr/>
      </xdr:nvCxnSpPr>
      <xdr:spPr>
        <a:xfrm flipV="1">
          <a:off x="14401800" y="2692400"/>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170519</xdr:rowOff>
    </xdr:from>
    <xdr:to>
      <xdr:col>21</xdr:col>
      <xdr:colOff>0</xdr:colOff>
      <xdr:row>16</xdr:row>
      <xdr:rowOff>32851</xdr:rowOff>
    </xdr:to>
    <xdr:cxnSp macro="">
      <xdr:nvCxnSpPr>
        <xdr:cNvPr id="439" name="直線コネクタ 438"/>
        <xdr:cNvCxnSpPr/>
      </xdr:nvCxnSpPr>
      <xdr:spPr>
        <a:xfrm flipV="1">
          <a:off x="13512800" y="274226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11007</xdr:rowOff>
    </xdr:from>
    <xdr:to>
      <xdr:col>22</xdr:col>
      <xdr:colOff>254000</xdr:colOff>
      <xdr:row>16</xdr:row>
      <xdr:rowOff>112607</xdr:rowOff>
    </xdr:to>
    <xdr:sp macro="" textlink="">
      <xdr:nvSpPr>
        <xdr:cNvPr id="440" name="フローチャート : 判断 439"/>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97384</xdr:rowOff>
    </xdr:from>
    <xdr:ext cx="762000" cy="259045"/>
    <xdr:sp macro="" textlink="">
      <xdr:nvSpPr>
        <xdr:cNvPr id="441" name="テキスト ボックス 440"/>
        <xdr:cNvSpPr txBox="1"/>
      </xdr:nvSpPr>
      <xdr:spPr>
        <a:xfrm>
          <a:off x="14909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20659</xdr:rowOff>
    </xdr:from>
    <xdr:to>
      <xdr:col>21</xdr:col>
      <xdr:colOff>50800</xdr:colOff>
      <xdr:row>16</xdr:row>
      <xdr:rowOff>122259</xdr:rowOff>
    </xdr:to>
    <xdr:sp macro="" textlink="">
      <xdr:nvSpPr>
        <xdr:cNvPr id="442" name="フローチャート : 判断 441"/>
        <xdr:cNvSpPr/>
      </xdr:nvSpPr>
      <xdr:spPr>
        <a:xfrm>
          <a:off x="14351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107036</xdr:rowOff>
    </xdr:from>
    <xdr:ext cx="762000" cy="259045"/>
    <xdr:sp macro="" textlink="">
      <xdr:nvSpPr>
        <xdr:cNvPr id="443" name="テキスト ボックス 442"/>
        <xdr:cNvSpPr txBox="1"/>
      </xdr:nvSpPr>
      <xdr:spPr>
        <a:xfrm>
          <a:off x="14020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97070</xdr:rowOff>
    </xdr:from>
    <xdr:to>
      <xdr:col>19</xdr:col>
      <xdr:colOff>533400</xdr:colOff>
      <xdr:row>17</xdr:row>
      <xdr:rowOff>27220</xdr:rowOff>
    </xdr:to>
    <xdr:sp macro="" textlink="">
      <xdr:nvSpPr>
        <xdr:cNvPr id="444" name="フローチャート : 判断 443"/>
        <xdr:cNvSpPr/>
      </xdr:nvSpPr>
      <xdr:spPr>
        <a:xfrm>
          <a:off x="13462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11997</xdr:rowOff>
    </xdr:from>
    <xdr:ext cx="762000" cy="259045"/>
    <xdr:sp macro="" textlink="">
      <xdr:nvSpPr>
        <xdr:cNvPr id="445" name="テキスト ボックス 444"/>
        <xdr:cNvSpPr txBox="1"/>
      </xdr:nvSpPr>
      <xdr:spPr>
        <a:xfrm>
          <a:off x="13131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65955</xdr:rowOff>
    </xdr:from>
    <xdr:to>
      <xdr:col>23</xdr:col>
      <xdr:colOff>457200</xdr:colOff>
      <xdr:row>14</xdr:row>
      <xdr:rowOff>167555</xdr:rowOff>
    </xdr:to>
    <xdr:sp macro="" textlink="">
      <xdr:nvSpPr>
        <xdr:cNvPr id="451" name="円/楕円 450"/>
        <xdr:cNvSpPr/>
      </xdr:nvSpPr>
      <xdr:spPr>
        <a:xfrm>
          <a:off x="161290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152332</xdr:rowOff>
    </xdr:from>
    <xdr:ext cx="736600" cy="259045"/>
    <xdr:sp macro="" textlink="">
      <xdr:nvSpPr>
        <xdr:cNvPr id="452" name="テキスト ボックス 451"/>
        <xdr:cNvSpPr txBox="1"/>
      </xdr:nvSpPr>
      <xdr:spPr>
        <a:xfrm>
          <a:off x="15798800" y="255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69850</xdr:rowOff>
    </xdr:from>
    <xdr:to>
      <xdr:col>22</xdr:col>
      <xdr:colOff>254000</xdr:colOff>
      <xdr:row>16</xdr:row>
      <xdr:rowOff>0</xdr:rowOff>
    </xdr:to>
    <xdr:sp macro="" textlink="">
      <xdr:nvSpPr>
        <xdr:cNvPr id="453" name="円/楕円 452"/>
        <xdr:cNvSpPr/>
      </xdr:nvSpPr>
      <xdr:spPr>
        <a:xfrm>
          <a:off x="15240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10177</xdr:rowOff>
    </xdr:from>
    <xdr:ext cx="762000" cy="259045"/>
    <xdr:sp macro="" textlink="">
      <xdr:nvSpPr>
        <xdr:cNvPr id="454" name="テキスト ボックス 453"/>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119719</xdr:rowOff>
    </xdr:from>
    <xdr:to>
      <xdr:col>21</xdr:col>
      <xdr:colOff>50800</xdr:colOff>
      <xdr:row>16</xdr:row>
      <xdr:rowOff>49869</xdr:rowOff>
    </xdr:to>
    <xdr:sp macro="" textlink="">
      <xdr:nvSpPr>
        <xdr:cNvPr id="455" name="円/楕円 454"/>
        <xdr:cNvSpPr/>
      </xdr:nvSpPr>
      <xdr:spPr>
        <a:xfrm>
          <a:off x="14351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60046</xdr:rowOff>
    </xdr:from>
    <xdr:ext cx="762000" cy="259045"/>
    <xdr:sp macro="" textlink="">
      <xdr:nvSpPr>
        <xdr:cNvPr id="456" name="テキスト ボックス 455"/>
        <xdr:cNvSpPr txBox="1"/>
      </xdr:nvSpPr>
      <xdr:spPr>
        <a:xfrm>
          <a:off x="14020800" y="246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153501</xdr:rowOff>
    </xdr:from>
    <xdr:to>
      <xdr:col>19</xdr:col>
      <xdr:colOff>533400</xdr:colOff>
      <xdr:row>16</xdr:row>
      <xdr:rowOff>83651</xdr:rowOff>
    </xdr:to>
    <xdr:sp macro="" textlink="">
      <xdr:nvSpPr>
        <xdr:cNvPr id="457" name="円/楕円 456"/>
        <xdr:cNvSpPr/>
      </xdr:nvSpPr>
      <xdr:spPr>
        <a:xfrm>
          <a:off x="134620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93828</xdr:rowOff>
    </xdr:from>
    <xdr:ext cx="762000" cy="259045"/>
    <xdr:sp macro="" textlink="">
      <xdr:nvSpPr>
        <xdr:cNvPr id="458" name="テキスト ボックス 457"/>
        <xdr:cNvSpPr txBox="1"/>
      </xdr:nvSpPr>
      <xdr:spPr>
        <a:xfrm>
          <a:off x="13131800" y="249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9,799
9,690
337.58
7,401,151
6,718,640
526,515
4,382,681
5,569,383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27</a:t>
          </a:r>
          <a:r>
            <a:rPr kumimoji="1" lang="ja-JP" altLang="en-US" sz="1300">
              <a:latin typeface="ＭＳ Ｐゴシック"/>
            </a:rPr>
            <a:t>年度に対して</a:t>
          </a:r>
          <a:r>
            <a:rPr kumimoji="1" lang="en-US" altLang="ja-JP" sz="1300">
              <a:latin typeface="ＭＳ Ｐゴシック"/>
            </a:rPr>
            <a:t>0.8</a:t>
          </a:r>
          <a:r>
            <a:rPr kumimoji="1" lang="ja-JP" altLang="en-US" sz="1300">
              <a:latin typeface="ＭＳ Ｐゴシック"/>
            </a:rPr>
            <a:t>％増加したが、主な原因は地域おこし協力隊の実施及び特別職給料の特例削減終了によるため増加となった。今後も定員管理における職員数の削減も効率的な組織運営を進め、人件費の抑制に努める。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122428</xdr:rowOff>
    </xdr:to>
    <xdr:cxnSp macro="">
      <xdr:nvCxnSpPr>
        <xdr:cNvPr id="64" name="直線コネクタ 63"/>
        <xdr:cNvCxnSpPr/>
      </xdr:nvCxnSpPr>
      <xdr:spPr>
        <a:xfrm>
          <a:off x="3987800" y="62580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36</xdr:row>
      <xdr:rowOff>85852</xdr:rowOff>
    </xdr:to>
    <xdr:cxnSp macro="">
      <xdr:nvCxnSpPr>
        <xdr:cNvPr id="67" name="直線コネクタ 66"/>
        <xdr:cNvCxnSpPr/>
      </xdr:nvCxnSpPr>
      <xdr:spPr>
        <a:xfrm>
          <a:off x="3098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37</xdr:row>
      <xdr:rowOff>1270</xdr:rowOff>
    </xdr:to>
    <xdr:cxnSp macro="">
      <xdr:nvCxnSpPr>
        <xdr:cNvPr id="70" name="直線コネクタ 69"/>
        <xdr:cNvCxnSpPr/>
      </xdr:nvCxnSpPr>
      <xdr:spPr>
        <a:xfrm flipV="1">
          <a:off x="2209800" y="62397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xdr:rowOff>
    </xdr:from>
    <xdr:to>
      <xdr:col>4</xdr:col>
      <xdr:colOff>396875</xdr:colOff>
      <xdr:row>36</xdr:row>
      <xdr:rowOff>113792</xdr:rowOff>
    </xdr:to>
    <xdr:sp macro="" textlink="">
      <xdr:nvSpPr>
        <xdr:cNvPr id="71" name="フローチャート : 判断 70"/>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72" name="テキスト ボックス 71"/>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1270</xdr:rowOff>
    </xdr:to>
    <xdr:cxnSp macro="">
      <xdr:nvCxnSpPr>
        <xdr:cNvPr id="73" name="直線コネクタ 72"/>
        <xdr:cNvCxnSpPr/>
      </xdr:nvCxnSpPr>
      <xdr:spPr>
        <a:xfrm>
          <a:off x="1320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75" name="テキスト ボックス 74"/>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76" name="フローチャート : 判断 75"/>
        <xdr:cNvSpPr/>
      </xdr:nvSpPr>
      <xdr:spPr>
        <a:xfrm>
          <a:off x="1270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77" name="テキスト ボックス 76"/>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3" name="円/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35052</xdr:rowOff>
    </xdr:from>
    <xdr:to>
      <xdr:col>5</xdr:col>
      <xdr:colOff>600075</xdr:colOff>
      <xdr:row>36</xdr:row>
      <xdr:rowOff>136652</xdr:rowOff>
    </xdr:to>
    <xdr:sp macro="" textlink="">
      <xdr:nvSpPr>
        <xdr:cNvPr id="85" name="円/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xdr:rowOff>
    </xdr:from>
    <xdr:to>
      <xdr:col>4</xdr:col>
      <xdr:colOff>396875</xdr:colOff>
      <xdr:row>36</xdr:row>
      <xdr:rowOff>118364</xdr:rowOff>
    </xdr:to>
    <xdr:sp macro="" textlink="">
      <xdr:nvSpPr>
        <xdr:cNvPr id="87" name="円/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103141</xdr:rowOff>
    </xdr:from>
    <xdr:ext cx="762000" cy="259045"/>
    <xdr:sp macro="" textlink="">
      <xdr:nvSpPr>
        <xdr:cNvPr id="88" name="テキスト ボックス 87"/>
        <xdr:cNvSpPr txBox="1"/>
      </xdr:nvSpPr>
      <xdr:spPr>
        <a:xfrm>
          <a:off x="2717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90" name="テキスト ボックス 89"/>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32275</xdr:rowOff>
    </xdr:from>
    <xdr:ext cx="762000" cy="259045"/>
    <xdr:sp macro="" textlink="">
      <xdr:nvSpPr>
        <xdr:cNvPr id="92" name="テキスト ボックス 91"/>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事務用品の一元管理・電算委託の見直し等を図り類似団体より下回っているが、平成</a:t>
          </a:r>
          <a:r>
            <a:rPr kumimoji="1" lang="en-US" altLang="ja-JP" sz="1300">
              <a:latin typeface="ＭＳ Ｐゴシック"/>
            </a:rPr>
            <a:t>28</a:t>
          </a:r>
          <a:r>
            <a:rPr kumimoji="1" lang="ja-JP" altLang="en-US" sz="1300">
              <a:latin typeface="ＭＳ Ｐゴシック"/>
            </a:rPr>
            <a:t>年度は給食費無料化、保育料無料化による給食事業財源の一般財源化や、再任用職員賃金の増加のため、</a:t>
          </a:r>
          <a:r>
            <a:rPr kumimoji="1" lang="en-US" altLang="ja-JP" sz="1300">
              <a:latin typeface="ＭＳ Ｐゴシック"/>
            </a:rPr>
            <a:t>2.8%</a:t>
          </a:r>
          <a:r>
            <a:rPr kumimoji="1" lang="ja-JP" altLang="en-US" sz="1300">
              <a:latin typeface="ＭＳ Ｐゴシック"/>
            </a:rPr>
            <a:t>増加した。今後も事務の効率化を進め健全な財政運営に努める。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16</xdr:row>
      <xdr:rowOff>96520</xdr:rowOff>
    </xdr:to>
    <xdr:cxnSp macro="">
      <xdr:nvCxnSpPr>
        <xdr:cNvPr id="125" name="直線コネクタ 124"/>
        <xdr:cNvCxnSpPr/>
      </xdr:nvCxnSpPr>
      <xdr:spPr>
        <a:xfrm>
          <a:off x="15671800" y="26263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54610</xdr:rowOff>
    </xdr:to>
    <xdr:cxnSp macro="">
      <xdr:nvCxnSpPr>
        <xdr:cNvPr id="128" name="直線コネクタ 127"/>
        <xdr:cNvCxnSpPr/>
      </xdr:nvCxnSpPr>
      <xdr:spPr>
        <a:xfrm>
          <a:off x="14782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16510</xdr:rowOff>
    </xdr:to>
    <xdr:cxnSp macro="">
      <xdr:nvCxnSpPr>
        <xdr:cNvPr id="131" name="直線コネクタ 130"/>
        <xdr:cNvCxnSpPr/>
      </xdr:nvCxnSpPr>
      <xdr:spPr>
        <a:xfrm>
          <a:off x="13893800" y="255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xdr:rowOff>
    </xdr:from>
    <xdr:to>
      <xdr:col>21</xdr:col>
      <xdr:colOff>412750</xdr:colOff>
      <xdr:row>16</xdr:row>
      <xdr:rowOff>109220</xdr:rowOff>
    </xdr:to>
    <xdr:sp macro="" textlink="">
      <xdr:nvSpPr>
        <xdr:cNvPr id="132" name="フローチャート :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33" name="テキスト ボックス 13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58420</xdr:rowOff>
    </xdr:from>
    <xdr:to>
      <xdr:col>20</xdr:col>
      <xdr:colOff>158750</xdr:colOff>
      <xdr:row>14</xdr:row>
      <xdr:rowOff>157480</xdr:rowOff>
    </xdr:to>
    <xdr:cxnSp macro="">
      <xdr:nvCxnSpPr>
        <xdr:cNvPr id="134" name="直線コネクタ 133"/>
        <xdr:cNvCxnSpPr/>
      </xdr:nvCxnSpPr>
      <xdr:spPr>
        <a:xfrm>
          <a:off x="13004800" y="2458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110490</xdr:rowOff>
    </xdr:from>
    <xdr:to>
      <xdr:col>20</xdr:col>
      <xdr:colOff>209550</xdr:colOff>
      <xdr:row>16</xdr:row>
      <xdr:rowOff>40640</xdr:rowOff>
    </xdr:to>
    <xdr:sp macro="" textlink="">
      <xdr:nvSpPr>
        <xdr:cNvPr id="135" name="フローチャート : 判断 134"/>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36" name="テキスト ボックス 135"/>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4" name="円/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5"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3810</xdr:rowOff>
    </xdr:from>
    <xdr:to>
      <xdr:col>22</xdr:col>
      <xdr:colOff>615950</xdr:colOff>
      <xdr:row>15</xdr:row>
      <xdr:rowOff>105410</xdr:rowOff>
    </xdr:to>
    <xdr:sp macro="" textlink="">
      <xdr:nvSpPr>
        <xdr:cNvPr id="146" name="円/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137160</xdr:rowOff>
    </xdr:from>
    <xdr:to>
      <xdr:col>21</xdr:col>
      <xdr:colOff>412750</xdr:colOff>
      <xdr:row>15</xdr:row>
      <xdr:rowOff>67310</xdr:rowOff>
    </xdr:to>
    <xdr:sp macro="" textlink="">
      <xdr:nvSpPr>
        <xdr:cNvPr id="148" name="円/楕円 147"/>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77487</xdr:rowOff>
    </xdr:from>
    <xdr:ext cx="762000" cy="259045"/>
    <xdr:sp macro="" textlink="">
      <xdr:nvSpPr>
        <xdr:cNvPr id="149" name="テキスト ボックス 148"/>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0" name="円/楕円 149"/>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1" name="テキスト ボックス 150"/>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2" name="円/楕円 151"/>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3" name="テキスト ボックス 152"/>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年度は類似団体より低いが、平成</a:t>
          </a:r>
          <a:r>
            <a:rPr kumimoji="1" lang="en-US" altLang="ja-JP" sz="1300">
              <a:latin typeface="ＭＳ Ｐゴシック"/>
            </a:rPr>
            <a:t>27</a:t>
          </a:r>
          <a:r>
            <a:rPr kumimoji="1" lang="ja-JP" altLang="en-US" sz="1300">
              <a:latin typeface="ＭＳ Ｐゴシック"/>
            </a:rPr>
            <a:t>年度に対して</a:t>
          </a:r>
          <a:r>
            <a:rPr kumimoji="1" lang="en-US" altLang="ja-JP" sz="1300">
              <a:latin typeface="ＭＳ Ｐゴシック"/>
            </a:rPr>
            <a:t>0.6%</a:t>
          </a:r>
          <a:r>
            <a:rPr kumimoji="1" lang="ja-JP" altLang="en-US" sz="1300">
              <a:latin typeface="ＭＳ Ｐゴシック"/>
            </a:rPr>
            <a:t>増加した。主な原因として障害福祉による増加と村営幼稚園における臨時職員の増加のため増加となった。今後の高齢化率を勘案すれば数値が伸びる見込であるため、介護予防等の徹底を図る。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159657</xdr:rowOff>
    </xdr:to>
    <xdr:cxnSp macro="">
      <xdr:nvCxnSpPr>
        <xdr:cNvPr id="187" name="直線コネクタ 186"/>
        <xdr:cNvCxnSpPr/>
      </xdr:nvCxnSpPr>
      <xdr:spPr>
        <a:xfrm>
          <a:off x="3987800" y="93199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61685</xdr:rowOff>
    </xdr:to>
    <xdr:cxnSp macro="">
      <xdr:nvCxnSpPr>
        <xdr:cNvPr id="190" name="直線コネクタ 189"/>
        <xdr:cNvCxnSpPr/>
      </xdr:nvCxnSpPr>
      <xdr:spPr>
        <a:xfrm>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61685</xdr:rowOff>
    </xdr:to>
    <xdr:cxnSp macro="">
      <xdr:nvCxnSpPr>
        <xdr:cNvPr id="193" name="直線コネクタ 192"/>
        <xdr:cNvCxnSpPr/>
      </xdr:nvCxnSpPr>
      <xdr:spPr>
        <a:xfrm flipV="1">
          <a:off x="2209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4" name="フローチャート : 判断 193"/>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195" name="テキスト ボックス 194"/>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61685</xdr:rowOff>
    </xdr:to>
    <xdr:cxnSp macro="">
      <xdr:nvCxnSpPr>
        <xdr:cNvPr id="196" name="直線コネクタ 195"/>
        <xdr:cNvCxnSpPr/>
      </xdr:nvCxnSpPr>
      <xdr:spPr>
        <a:xfrm>
          <a:off x="1320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141515</xdr:rowOff>
    </xdr:from>
    <xdr:to>
      <xdr:col>3</xdr:col>
      <xdr:colOff>193675</xdr:colOff>
      <xdr:row>57</xdr:row>
      <xdr:rowOff>71665</xdr:rowOff>
    </xdr:to>
    <xdr:sp macro="" textlink="">
      <xdr:nvSpPr>
        <xdr:cNvPr id="197" name="フローチャート : 判断 196"/>
        <xdr:cNvSpPr/>
      </xdr:nvSpPr>
      <xdr:spPr>
        <a:xfrm>
          <a:off x="2159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198" name="テキスト ボックス 19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199" name="フローチャート : 判断 198"/>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00" name="テキスト ボックス 199"/>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8" name="円/楕円 207"/>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9" name="テキスト ボックス 208"/>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0" name="円/楕円 209"/>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1" name="テキスト ボックス 210"/>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4" name="円/楕円 213"/>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5" name="テキスト ボックス 214"/>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横ばいで推移しているが道路除雪に関する維持補修費が増加し特別会計に対する繰出金が減少している。その他に係る経常収支比率は他会計に対する繰出金が大きな割合となっているが、社会情勢を見据えた施設の老朽化に対する整備の精査・料金の見直しや、社会保障費の増加を考慮し、特別会計の健全運営を目指す。</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109855</xdr:rowOff>
    </xdr:from>
    <xdr:to>
      <xdr:col>24</xdr:col>
      <xdr:colOff>31750</xdr:colOff>
      <xdr:row>60</xdr:row>
      <xdr:rowOff>1270</xdr:rowOff>
    </xdr:to>
    <xdr:cxnSp macro="">
      <xdr:nvCxnSpPr>
        <xdr:cNvPr id="243" name="直線コネクタ 242"/>
        <xdr:cNvCxnSpPr/>
      </xdr:nvCxnSpPr>
      <xdr:spPr>
        <a:xfrm>
          <a:off x="15671800" y="102254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109855</xdr:rowOff>
    </xdr:from>
    <xdr:to>
      <xdr:col>22</xdr:col>
      <xdr:colOff>565150</xdr:colOff>
      <xdr:row>59</xdr:row>
      <xdr:rowOff>127000</xdr:rowOff>
    </xdr:to>
    <xdr:cxnSp macro="">
      <xdr:nvCxnSpPr>
        <xdr:cNvPr id="246" name="直線コネクタ 245"/>
        <xdr:cNvCxnSpPr/>
      </xdr:nvCxnSpPr>
      <xdr:spPr>
        <a:xfrm flipV="1">
          <a:off x="14782800" y="102254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127000</xdr:rowOff>
    </xdr:from>
    <xdr:to>
      <xdr:col>21</xdr:col>
      <xdr:colOff>361950</xdr:colOff>
      <xdr:row>60</xdr:row>
      <xdr:rowOff>24130</xdr:rowOff>
    </xdr:to>
    <xdr:cxnSp macro="">
      <xdr:nvCxnSpPr>
        <xdr:cNvPr id="249" name="直線コネクタ 248"/>
        <xdr:cNvCxnSpPr/>
      </xdr:nvCxnSpPr>
      <xdr:spPr>
        <a:xfrm flipV="1">
          <a:off x="13893800" y="10242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70485</xdr:rowOff>
    </xdr:from>
    <xdr:to>
      <xdr:col>21</xdr:col>
      <xdr:colOff>412750</xdr:colOff>
      <xdr:row>59</xdr:row>
      <xdr:rowOff>635</xdr:rowOff>
    </xdr:to>
    <xdr:sp macro="" textlink="">
      <xdr:nvSpPr>
        <xdr:cNvPr id="250" name="フローチャート : 判断 249"/>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10812</xdr:rowOff>
    </xdr:from>
    <xdr:ext cx="762000" cy="259045"/>
    <xdr:sp macro="" textlink="">
      <xdr:nvSpPr>
        <xdr:cNvPr id="251" name="テキスト ボックス 250"/>
        <xdr:cNvSpPr txBox="1"/>
      </xdr:nvSpPr>
      <xdr:spPr>
        <a:xfrm>
          <a:off x="14401800" y="978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41275</xdr:rowOff>
    </xdr:from>
    <xdr:to>
      <xdr:col>20</xdr:col>
      <xdr:colOff>158750</xdr:colOff>
      <xdr:row>60</xdr:row>
      <xdr:rowOff>24130</xdr:rowOff>
    </xdr:to>
    <xdr:cxnSp macro="">
      <xdr:nvCxnSpPr>
        <xdr:cNvPr id="252" name="直線コネクタ 251"/>
        <xdr:cNvCxnSpPr/>
      </xdr:nvCxnSpPr>
      <xdr:spPr>
        <a:xfrm>
          <a:off x="13004800" y="1015682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47625</xdr:rowOff>
    </xdr:from>
    <xdr:to>
      <xdr:col>20</xdr:col>
      <xdr:colOff>209550</xdr:colOff>
      <xdr:row>58</xdr:row>
      <xdr:rowOff>149225</xdr:rowOff>
    </xdr:to>
    <xdr:sp macro="" textlink="">
      <xdr:nvSpPr>
        <xdr:cNvPr id="253" name="フローチャート : 判断 252"/>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159402</xdr:rowOff>
    </xdr:from>
    <xdr:ext cx="762000" cy="259045"/>
    <xdr:sp macro="" textlink="">
      <xdr:nvSpPr>
        <xdr:cNvPr id="254" name="テキスト ボックス 253"/>
        <xdr:cNvSpPr txBox="1"/>
      </xdr:nvSpPr>
      <xdr:spPr>
        <a:xfrm>
          <a:off x="13512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55" name="フローチャート : 判断 254"/>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142257</xdr:rowOff>
    </xdr:from>
    <xdr:ext cx="762000" cy="259045"/>
    <xdr:sp macro="" textlink="">
      <xdr:nvSpPr>
        <xdr:cNvPr id="256" name="テキスト ボックス 255"/>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121920</xdr:rowOff>
    </xdr:from>
    <xdr:to>
      <xdr:col>24</xdr:col>
      <xdr:colOff>82550</xdr:colOff>
      <xdr:row>60</xdr:row>
      <xdr:rowOff>52070</xdr:rowOff>
    </xdr:to>
    <xdr:sp macro="" textlink="">
      <xdr:nvSpPr>
        <xdr:cNvPr id="262" name="円/楕円 261"/>
        <xdr:cNvSpPr/>
      </xdr:nvSpPr>
      <xdr:spPr>
        <a:xfrm>
          <a:off x="16459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93997</xdr:rowOff>
    </xdr:from>
    <xdr:ext cx="762000" cy="259045"/>
    <xdr:sp macro="" textlink="">
      <xdr:nvSpPr>
        <xdr:cNvPr id="263" name="その他該当値テキスト"/>
        <xdr:cNvSpPr txBox="1"/>
      </xdr:nvSpPr>
      <xdr:spPr>
        <a:xfrm>
          <a:off x="165989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59055</xdr:rowOff>
    </xdr:from>
    <xdr:to>
      <xdr:col>22</xdr:col>
      <xdr:colOff>615950</xdr:colOff>
      <xdr:row>59</xdr:row>
      <xdr:rowOff>160655</xdr:rowOff>
    </xdr:to>
    <xdr:sp macro="" textlink="">
      <xdr:nvSpPr>
        <xdr:cNvPr id="264" name="円/楕円 263"/>
        <xdr:cNvSpPr/>
      </xdr:nvSpPr>
      <xdr:spPr>
        <a:xfrm>
          <a:off x="15621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145432</xdr:rowOff>
    </xdr:from>
    <xdr:ext cx="736600" cy="259045"/>
    <xdr:sp macro="" textlink="">
      <xdr:nvSpPr>
        <xdr:cNvPr id="265" name="テキスト ボックス 264"/>
        <xdr:cNvSpPr txBox="1"/>
      </xdr:nvSpPr>
      <xdr:spPr>
        <a:xfrm>
          <a:off x="15290800" y="1026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76200</xdr:rowOff>
    </xdr:from>
    <xdr:to>
      <xdr:col>21</xdr:col>
      <xdr:colOff>412750</xdr:colOff>
      <xdr:row>60</xdr:row>
      <xdr:rowOff>6350</xdr:rowOff>
    </xdr:to>
    <xdr:sp macro="" textlink="">
      <xdr:nvSpPr>
        <xdr:cNvPr id="266" name="円/楕円 265"/>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162577</xdr:rowOff>
    </xdr:from>
    <xdr:ext cx="762000" cy="259045"/>
    <xdr:sp macro="" textlink="">
      <xdr:nvSpPr>
        <xdr:cNvPr id="267" name="テキスト ボックス 266"/>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144780</xdr:rowOff>
    </xdr:from>
    <xdr:to>
      <xdr:col>20</xdr:col>
      <xdr:colOff>209550</xdr:colOff>
      <xdr:row>60</xdr:row>
      <xdr:rowOff>74930</xdr:rowOff>
    </xdr:to>
    <xdr:sp macro="" textlink="">
      <xdr:nvSpPr>
        <xdr:cNvPr id="268" name="円/楕円 267"/>
        <xdr:cNvSpPr/>
      </xdr:nvSpPr>
      <xdr:spPr>
        <a:xfrm>
          <a:off x="138430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59707</xdr:rowOff>
    </xdr:from>
    <xdr:ext cx="762000" cy="259045"/>
    <xdr:sp macro="" textlink="">
      <xdr:nvSpPr>
        <xdr:cNvPr id="269" name="テキスト ボックス 268"/>
        <xdr:cNvSpPr txBox="1"/>
      </xdr:nvSpPr>
      <xdr:spPr>
        <a:xfrm>
          <a:off x="13512800" y="1034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161925</xdr:rowOff>
    </xdr:from>
    <xdr:to>
      <xdr:col>19</xdr:col>
      <xdr:colOff>6350</xdr:colOff>
      <xdr:row>59</xdr:row>
      <xdr:rowOff>92075</xdr:rowOff>
    </xdr:to>
    <xdr:sp macro="" textlink="">
      <xdr:nvSpPr>
        <xdr:cNvPr id="270" name="円/楕円 269"/>
        <xdr:cNvSpPr/>
      </xdr:nvSpPr>
      <xdr:spPr>
        <a:xfrm>
          <a:off x="12954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76852</xdr:rowOff>
    </xdr:from>
    <xdr:ext cx="762000" cy="259045"/>
    <xdr:sp macro="" textlink="">
      <xdr:nvSpPr>
        <xdr:cNvPr id="271" name="テキスト ボックス 270"/>
        <xdr:cNvSpPr txBox="1"/>
      </xdr:nvSpPr>
      <xdr:spPr>
        <a:xfrm>
          <a:off x="12623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a:t>
          </a:r>
          <a:r>
            <a:rPr kumimoji="1" lang="ja-JP" altLang="en-US" sz="1300">
              <a:solidFill>
                <a:sysClr val="windowText" lastClr="000000"/>
              </a:solidFill>
              <a:latin typeface="ＭＳ Ｐゴシック"/>
            </a:rPr>
            <a:t>ジオパーク推進協議会負担金や吾妻広域消防費負担金の増加</a:t>
          </a:r>
          <a:r>
            <a:rPr kumimoji="1" lang="ja-JP" altLang="en-US" sz="1300">
              <a:latin typeface="ＭＳ Ｐゴシック"/>
            </a:rPr>
            <a:t>等により</a:t>
          </a:r>
          <a:r>
            <a:rPr kumimoji="1" lang="en-US" altLang="ja-JP" sz="1300">
              <a:latin typeface="ＭＳ Ｐゴシック"/>
            </a:rPr>
            <a:t>0.6%</a:t>
          </a:r>
          <a:r>
            <a:rPr kumimoji="1" lang="ja-JP" altLang="en-US" sz="1300">
              <a:latin typeface="ＭＳ Ｐゴシック"/>
            </a:rPr>
            <a:t>増加したが、平成</a:t>
          </a:r>
          <a:r>
            <a:rPr kumimoji="1" lang="en-US" altLang="ja-JP" sz="1300">
              <a:latin typeface="ＭＳ Ｐゴシック"/>
            </a:rPr>
            <a:t>27</a:t>
          </a:r>
          <a:r>
            <a:rPr kumimoji="1" lang="ja-JP" altLang="en-US" sz="1300">
              <a:latin typeface="ＭＳ Ｐゴシック"/>
            </a:rPr>
            <a:t>年度に引き続き類似団体平均を</a:t>
          </a:r>
          <a:r>
            <a:rPr kumimoji="1" lang="ja-JP" altLang="en-US" sz="1300">
              <a:solidFill>
                <a:schemeClr val="tx1"/>
              </a:solidFill>
              <a:latin typeface="ＭＳ Ｐゴシック"/>
            </a:rPr>
            <a:t>上</a:t>
          </a:r>
          <a:r>
            <a:rPr kumimoji="1" lang="ja-JP" altLang="en-US" sz="1300">
              <a:latin typeface="ＭＳ Ｐゴシック"/>
            </a:rPr>
            <a:t>回った。補助費等に係る経常収支比率は、ゴミ処理、病院等の一部事務組合への負担金が大きなウエイトを占めるため、今後はより効率的な一部事務組合の経営を目指す。</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106426</xdr:rowOff>
    </xdr:to>
    <xdr:cxnSp macro="">
      <xdr:nvCxnSpPr>
        <xdr:cNvPr id="301" name="直線コネクタ 300"/>
        <xdr:cNvCxnSpPr/>
      </xdr:nvCxnSpPr>
      <xdr:spPr>
        <a:xfrm>
          <a:off x="15671800" y="63860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42418</xdr:rowOff>
    </xdr:to>
    <xdr:cxnSp macro="">
      <xdr:nvCxnSpPr>
        <xdr:cNvPr id="304" name="直線コネクタ 303"/>
        <xdr:cNvCxnSpPr/>
      </xdr:nvCxnSpPr>
      <xdr:spPr>
        <a:xfrm>
          <a:off x="14782800" y="6317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1270</xdr:rowOff>
    </xdr:to>
    <xdr:cxnSp macro="">
      <xdr:nvCxnSpPr>
        <xdr:cNvPr id="307" name="直線コネクタ 306"/>
        <xdr:cNvCxnSpPr/>
      </xdr:nvCxnSpPr>
      <xdr:spPr>
        <a:xfrm flipV="1">
          <a:off x="13893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09" name="テキスト ボックス 30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5842</xdr:rowOff>
    </xdr:to>
    <xdr:cxnSp macro="">
      <xdr:nvCxnSpPr>
        <xdr:cNvPr id="310" name="直線コネクタ 309"/>
        <xdr:cNvCxnSpPr/>
      </xdr:nvCxnSpPr>
      <xdr:spPr>
        <a:xfrm flipV="1">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1" name="フローチャート : 判断 31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12" name="テキスト ボックス 31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3" name="フローチャート : 判断 312"/>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14" name="テキスト ボックス 313"/>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0" name="円/楕円 319"/>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1"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22" name="円/楕円 321"/>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23" name="テキスト ボックス 322"/>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4" name="円/楕円 323"/>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34815</xdr:rowOff>
    </xdr:from>
    <xdr:ext cx="762000" cy="259045"/>
    <xdr:sp macro="" textlink="">
      <xdr:nvSpPr>
        <xdr:cNvPr id="325" name="テキスト ボックス 324"/>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6" name="円/楕円 32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62247</xdr:rowOff>
    </xdr:from>
    <xdr:ext cx="762000" cy="259045"/>
    <xdr:sp macro="" textlink="">
      <xdr:nvSpPr>
        <xdr:cNvPr id="327" name="テキスト ボックス 326"/>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28" name="円/楕円 327"/>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29" name="テキスト ボックス 328"/>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年度は教育施設再編のため平成</a:t>
          </a:r>
          <a:r>
            <a:rPr kumimoji="1" lang="en-US" altLang="ja-JP" sz="1300">
              <a:latin typeface="ＭＳ Ｐゴシック"/>
            </a:rPr>
            <a:t>26</a:t>
          </a:r>
          <a:r>
            <a:rPr kumimoji="1" lang="ja-JP" altLang="en-US" sz="1300">
              <a:latin typeface="ＭＳ Ｐゴシック"/>
            </a:rPr>
            <a:t>年度</a:t>
          </a:r>
          <a:r>
            <a:rPr kumimoji="1" lang="ja-JP" altLang="en-US" sz="1300">
              <a:solidFill>
                <a:schemeClr val="tx1"/>
              </a:solidFill>
              <a:latin typeface="ＭＳ Ｐゴシック"/>
            </a:rPr>
            <a:t>に</a:t>
          </a:r>
          <a:r>
            <a:rPr kumimoji="1" lang="ja-JP" altLang="en-US" sz="1300">
              <a:latin typeface="ＭＳ Ｐゴシック"/>
            </a:rPr>
            <a:t>比べ</a:t>
          </a:r>
          <a:r>
            <a:rPr kumimoji="1" lang="en-US" altLang="ja-JP" sz="1300">
              <a:latin typeface="ＭＳ Ｐゴシック"/>
            </a:rPr>
            <a:t>0.8%</a:t>
          </a:r>
          <a:r>
            <a:rPr kumimoji="1" lang="ja-JP" altLang="en-US" sz="1300">
              <a:latin typeface="ＭＳ Ｐゴシック"/>
            </a:rPr>
            <a:t>増加している。償還のピークで</a:t>
          </a:r>
          <a:r>
            <a:rPr kumimoji="1" lang="ja-JP" altLang="en-US" sz="1300">
              <a:solidFill>
                <a:schemeClr val="tx1"/>
              </a:solidFill>
              <a:latin typeface="ＭＳ Ｐゴシック"/>
            </a:rPr>
            <a:t>あ</a:t>
          </a:r>
          <a:r>
            <a:rPr kumimoji="1" lang="ja-JP" altLang="en-US" sz="1300">
              <a:latin typeface="ＭＳ Ｐゴシック"/>
            </a:rPr>
            <a:t>った平成１９年度以降、新規事業の徹底的な精査を行い新規の地方債発行</a:t>
          </a:r>
          <a:r>
            <a:rPr kumimoji="1" lang="ja-JP" altLang="en-US" sz="1300">
              <a:solidFill>
                <a:schemeClr val="tx1"/>
              </a:solidFill>
              <a:latin typeface="ＭＳ Ｐゴシック"/>
            </a:rPr>
            <a:t>の</a:t>
          </a:r>
          <a:r>
            <a:rPr kumimoji="1" lang="ja-JP" altLang="en-US" sz="1300">
              <a:latin typeface="ＭＳ Ｐゴシック"/>
            </a:rPr>
            <a:t>抑制などを行うことにより、公債費の比率を抑えている。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136144</xdr:rowOff>
    </xdr:to>
    <xdr:cxnSp macro="">
      <xdr:nvCxnSpPr>
        <xdr:cNvPr id="359" name="直線コネクタ 358"/>
        <xdr:cNvCxnSpPr/>
      </xdr:nvCxnSpPr>
      <xdr:spPr>
        <a:xfrm>
          <a:off x="3987800" y="13148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117856</xdr:rowOff>
    </xdr:to>
    <xdr:cxnSp macro="">
      <xdr:nvCxnSpPr>
        <xdr:cNvPr id="362" name="直線コネクタ 361"/>
        <xdr:cNvCxnSpPr/>
      </xdr:nvCxnSpPr>
      <xdr:spPr>
        <a:xfrm>
          <a:off x="3098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77</xdr:row>
      <xdr:rowOff>5842</xdr:rowOff>
    </xdr:to>
    <xdr:cxnSp macro="">
      <xdr:nvCxnSpPr>
        <xdr:cNvPr id="365" name="直線コネクタ 364"/>
        <xdr:cNvCxnSpPr/>
      </xdr:nvCxnSpPr>
      <xdr:spPr>
        <a:xfrm flipV="1">
          <a:off x="2209800" y="13129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66" name="フローチャート : 判断 365"/>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67" name="テキスト ボックス 366"/>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33274</xdr:rowOff>
    </xdr:to>
    <xdr:cxnSp macro="">
      <xdr:nvCxnSpPr>
        <xdr:cNvPr id="368" name="直線コネクタ 367"/>
        <xdr:cNvCxnSpPr/>
      </xdr:nvCxnSpPr>
      <xdr:spPr>
        <a:xfrm flipV="1">
          <a:off x="1320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71" name="フローチャート : 判断 370"/>
        <xdr:cNvSpPr/>
      </xdr:nvSpPr>
      <xdr:spPr>
        <a:xfrm>
          <a:off x="1270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72" name="テキスト ボックス 371"/>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78" name="円/楕円 377"/>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79"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0" name="円/楕円 379"/>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1" name="テキスト ボックス 380"/>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82" name="円/楕円 381"/>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83" name="テキスト ボックス 382"/>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84" name="円/楕円 383"/>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5" name="テキスト ボックス 384"/>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86" name="円/楕円 385"/>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87" name="テキスト ボックス 386"/>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年度に類似団体平均値よりも下回ったが、平成</a:t>
          </a:r>
          <a:r>
            <a:rPr kumimoji="1" lang="en-US" altLang="ja-JP" sz="1300">
              <a:latin typeface="ＭＳ Ｐゴシック"/>
            </a:rPr>
            <a:t>27</a:t>
          </a:r>
          <a:r>
            <a:rPr kumimoji="1" lang="ja-JP" altLang="en-US" sz="1300">
              <a:latin typeface="ＭＳ Ｐゴシック"/>
            </a:rPr>
            <a:t>年度より類似団体を上回り平成</a:t>
          </a:r>
          <a:r>
            <a:rPr kumimoji="1" lang="en-US" altLang="ja-JP" sz="1300">
              <a:latin typeface="ＭＳ Ｐゴシック"/>
            </a:rPr>
            <a:t>28</a:t>
          </a:r>
          <a:r>
            <a:rPr kumimoji="1" lang="ja-JP" altLang="en-US" sz="1300">
              <a:latin typeface="ＭＳ Ｐゴシック"/>
            </a:rPr>
            <a:t>年度も平成</a:t>
          </a:r>
          <a:r>
            <a:rPr kumimoji="1" lang="en-US" altLang="ja-JP" sz="1300">
              <a:latin typeface="ＭＳ Ｐゴシック"/>
            </a:rPr>
            <a:t>27</a:t>
          </a:r>
          <a:r>
            <a:rPr kumimoji="1" lang="ja-JP" altLang="en-US" sz="1300">
              <a:latin typeface="ＭＳ Ｐゴシック"/>
            </a:rPr>
            <a:t>年度に対し</a:t>
          </a:r>
          <a:r>
            <a:rPr kumimoji="1" lang="en-US" altLang="ja-JP" sz="1300">
              <a:latin typeface="ＭＳ Ｐゴシック"/>
            </a:rPr>
            <a:t>6.7</a:t>
          </a:r>
          <a:r>
            <a:rPr kumimoji="1" lang="ja-JP" altLang="en-US" sz="1300">
              <a:latin typeface="ＭＳ Ｐゴシック"/>
            </a:rPr>
            <a:t>％増加した。平成</a:t>
          </a:r>
          <a:r>
            <a:rPr kumimoji="1" lang="en-US" altLang="ja-JP" sz="1300">
              <a:latin typeface="ＭＳ Ｐゴシック"/>
            </a:rPr>
            <a:t>28</a:t>
          </a:r>
          <a:r>
            <a:rPr kumimoji="1" lang="ja-JP" altLang="en-US" sz="1300">
              <a:latin typeface="ＭＳ Ｐゴシック"/>
            </a:rPr>
            <a:t>年度の増加は物件費の増加が主な原因となった。業務の効率化・適正化により、引き続き健全な財政運営に努める。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43180</xdr:rowOff>
    </xdr:from>
    <xdr:to>
      <xdr:col>24</xdr:col>
      <xdr:colOff>31750</xdr:colOff>
      <xdr:row>77</xdr:row>
      <xdr:rowOff>127000</xdr:rowOff>
    </xdr:to>
    <xdr:cxnSp macro="">
      <xdr:nvCxnSpPr>
        <xdr:cNvPr id="420" name="直線コネクタ 419"/>
        <xdr:cNvCxnSpPr/>
      </xdr:nvCxnSpPr>
      <xdr:spPr>
        <a:xfrm>
          <a:off x="15671800" y="13073380"/>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130810</xdr:rowOff>
    </xdr:from>
    <xdr:to>
      <xdr:col>22</xdr:col>
      <xdr:colOff>565150</xdr:colOff>
      <xdr:row>76</xdr:row>
      <xdr:rowOff>43180</xdr:rowOff>
    </xdr:to>
    <xdr:cxnSp macro="">
      <xdr:nvCxnSpPr>
        <xdr:cNvPr id="423" name="直線コネクタ 422"/>
        <xdr:cNvCxnSpPr/>
      </xdr:nvCxnSpPr>
      <xdr:spPr>
        <a:xfrm>
          <a:off x="14782800" y="12989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76</xdr:row>
      <xdr:rowOff>104139</xdr:rowOff>
    </xdr:to>
    <xdr:cxnSp macro="">
      <xdr:nvCxnSpPr>
        <xdr:cNvPr id="426" name="直線コネクタ 425"/>
        <xdr:cNvCxnSpPr/>
      </xdr:nvCxnSpPr>
      <xdr:spPr>
        <a:xfrm flipV="1">
          <a:off x="13893800" y="129895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7" name="フローチャート : 判断 42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28" name="テキスト ボックス 42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104139</xdr:rowOff>
    </xdr:to>
    <xdr:cxnSp macro="">
      <xdr:nvCxnSpPr>
        <xdr:cNvPr id="429" name="直線コネクタ 428"/>
        <xdr:cNvCxnSpPr/>
      </xdr:nvCxnSpPr>
      <xdr:spPr>
        <a:xfrm>
          <a:off x="13004800" y="129743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0" name="フローチャート : 判断 429"/>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31" name="テキスト ボックス 430"/>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32" name="フローチャート : 判断 431"/>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33" name="テキスト ボックス 432"/>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9" name="円/楕円 438"/>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48277</xdr:rowOff>
    </xdr:from>
    <xdr:ext cx="762000" cy="259045"/>
    <xdr:sp macro="" textlink="">
      <xdr:nvSpPr>
        <xdr:cNvPr id="440" name="公債費以外該当値テキスト"/>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163830</xdr:rowOff>
    </xdr:from>
    <xdr:to>
      <xdr:col>22</xdr:col>
      <xdr:colOff>615950</xdr:colOff>
      <xdr:row>76</xdr:row>
      <xdr:rowOff>93980</xdr:rowOff>
    </xdr:to>
    <xdr:sp macro="" textlink="">
      <xdr:nvSpPr>
        <xdr:cNvPr id="441" name="円/楕円 440"/>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78757</xdr:rowOff>
    </xdr:from>
    <xdr:ext cx="736600" cy="259045"/>
    <xdr:sp macro="" textlink="">
      <xdr:nvSpPr>
        <xdr:cNvPr id="442" name="テキスト ボックス 441"/>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80010</xdr:rowOff>
    </xdr:from>
    <xdr:to>
      <xdr:col>21</xdr:col>
      <xdr:colOff>412750</xdr:colOff>
      <xdr:row>76</xdr:row>
      <xdr:rowOff>10161</xdr:rowOff>
    </xdr:to>
    <xdr:sp macro="" textlink="">
      <xdr:nvSpPr>
        <xdr:cNvPr id="443" name="円/楕円 442"/>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44" name="テキスト ボックス 443"/>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45" name="円/楕円 444"/>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6" name="テキスト ボックス 445"/>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7" name="円/楕円 446"/>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8" name="テキスト ボックス 447"/>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群馬県嬬恋村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11496</xdr:rowOff>
    </xdr:from>
    <xdr:to>
      <xdr:col>4</xdr:col>
      <xdr:colOff>1117600</xdr:colOff>
      <xdr:row>18</xdr:row>
      <xdr:rowOff>25446</xdr:rowOff>
    </xdr:to>
    <xdr:cxnSp macro="">
      <xdr:nvCxnSpPr>
        <xdr:cNvPr id="46" name="直線コネクタ 45"/>
        <xdr:cNvCxnSpPr/>
      </xdr:nvCxnSpPr>
      <xdr:spPr bwMode="auto">
        <a:xfrm flipV="1">
          <a:off x="5003800" y="3145221"/>
          <a:ext cx="647700" cy="13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25446</xdr:rowOff>
    </xdr:from>
    <xdr:to>
      <xdr:col>4</xdr:col>
      <xdr:colOff>469900</xdr:colOff>
      <xdr:row>18</xdr:row>
      <xdr:rowOff>43672</xdr:rowOff>
    </xdr:to>
    <xdr:cxnSp macro="">
      <xdr:nvCxnSpPr>
        <xdr:cNvPr id="49" name="直線コネクタ 48"/>
        <xdr:cNvCxnSpPr/>
      </xdr:nvCxnSpPr>
      <xdr:spPr bwMode="auto">
        <a:xfrm flipV="1">
          <a:off x="4305300" y="3159171"/>
          <a:ext cx="698500" cy="1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31859</xdr:rowOff>
    </xdr:from>
    <xdr:to>
      <xdr:col>3</xdr:col>
      <xdr:colOff>904875</xdr:colOff>
      <xdr:row>18</xdr:row>
      <xdr:rowOff>43672</xdr:rowOff>
    </xdr:to>
    <xdr:cxnSp macro="">
      <xdr:nvCxnSpPr>
        <xdr:cNvPr id="52" name="直線コネクタ 51"/>
        <xdr:cNvCxnSpPr/>
      </xdr:nvCxnSpPr>
      <xdr:spPr bwMode="auto">
        <a:xfrm>
          <a:off x="3606800" y="3165584"/>
          <a:ext cx="698500" cy="11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35483</xdr:rowOff>
    </xdr:from>
    <xdr:to>
      <xdr:col>3</xdr:col>
      <xdr:colOff>955675</xdr:colOff>
      <xdr:row>18</xdr:row>
      <xdr:rowOff>137082</xdr:rowOff>
    </xdr:to>
    <xdr:sp macro="" textlink="">
      <xdr:nvSpPr>
        <xdr:cNvPr id="53" name="フローチャート : 判断 52"/>
        <xdr:cNvSpPr/>
      </xdr:nvSpPr>
      <xdr:spPr bwMode="auto">
        <a:xfrm>
          <a:off x="4254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121860</xdr:rowOff>
    </xdr:from>
    <xdr:ext cx="762000" cy="259045"/>
    <xdr:sp macro="" textlink="">
      <xdr:nvSpPr>
        <xdr:cNvPr id="54" name="テキスト ボックス 53"/>
        <xdr:cNvSpPr txBox="1"/>
      </xdr:nvSpPr>
      <xdr:spPr>
        <a:xfrm>
          <a:off x="3924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27990</xdr:rowOff>
    </xdr:from>
    <xdr:to>
      <xdr:col>3</xdr:col>
      <xdr:colOff>206375</xdr:colOff>
      <xdr:row>18</xdr:row>
      <xdr:rowOff>31859</xdr:rowOff>
    </xdr:to>
    <xdr:cxnSp macro="">
      <xdr:nvCxnSpPr>
        <xdr:cNvPr id="55" name="直線コネクタ 54"/>
        <xdr:cNvCxnSpPr/>
      </xdr:nvCxnSpPr>
      <xdr:spPr bwMode="auto">
        <a:xfrm>
          <a:off x="2908300" y="3161715"/>
          <a:ext cx="698500" cy="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49616</xdr:rowOff>
    </xdr:from>
    <xdr:to>
      <xdr:col>3</xdr:col>
      <xdr:colOff>257175</xdr:colOff>
      <xdr:row>18</xdr:row>
      <xdr:rowOff>151216</xdr:rowOff>
    </xdr:to>
    <xdr:sp macro="" textlink="">
      <xdr:nvSpPr>
        <xdr:cNvPr id="56" name="フローチャート : 判断 55"/>
        <xdr:cNvSpPr/>
      </xdr:nvSpPr>
      <xdr:spPr bwMode="auto">
        <a:xfrm>
          <a:off x="35560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135993</xdr:rowOff>
    </xdr:from>
    <xdr:ext cx="762000" cy="259045"/>
    <xdr:sp macro="" textlink="">
      <xdr:nvSpPr>
        <xdr:cNvPr id="57" name="テキスト ボックス 56"/>
        <xdr:cNvSpPr txBox="1"/>
      </xdr:nvSpPr>
      <xdr:spPr>
        <a:xfrm>
          <a:off x="32258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44575</xdr:rowOff>
    </xdr:from>
    <xdr:to>
      <xdr:col>2</xdr:col>
      <xdr:colOff>692150</xdr:colOff>
      <xdr:row>18</xdr:row>
      <xdr:rowOff>146175</xdr:rowOff>
    </xdr:to>
    <xdr:sp macro="" textlink="">
      <xdr:nvSpPr>
        <xdr:cNvPr id="58" name="フローチャート : 判断 57"/>
        <xdr:cNvSpPr/>
      </xdr:nvSpPr>
      <xdr:spPr bwMode="auto">
        <a:xfrm>
          <a:off x="28575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130952</xdr:rowOff>
    </xdr:from>
    <xdr:ext cx="762000" cy="259045"/>
    <xdr:sp macro="" textlink="">
      <xdr:nvSpPr>
        <xdr:cNvPr id="59" name="テキスト ボックス 58"/>
        <xdr:cNvSpPr txBox="1"/>
      </xdr:nvSpPr>
      <xdr:spPr>
        <a:xfrm>
          <a:off x="25273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132146</xdr:rowOff>
    </xdr:from>
    <xdr:to>
      <xdr:col>5</xdr:col>
      <xdr:colOff>34925</xdr:colOff>
      <xdr:row>18</xdr:row>
      <xdr:rowOff>62296</xdr:rowOff>
    </xdr:to>
    <xdr:sp macro="" textlink="">
      <xdr:nvSpPr>
        <xdr:cNvPr id="65" name="円/楕円 64"/>
        <xdr:cNvSpPr/>
      </xdr:nvSpPr>
      <xdr:spPr bwMode="auto">
        <a:xfrm>
          <a:off x="5600700" y="309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104223</xdr:rowOff>
    </xdr:from>
    <xdr:ext cx="762000" cy="259045"/>
    <xdr:sp macro="" textlink="">
      <xdr:nvSpPr>
        <xdr:cNvPr id="66" name="人口1人当たり決算額の推移該当値テキスト130"/>
        <xdr:cNvSpPr txBox="1"/>
      </xdr:nvSpPr>
      <xdr:spPr>
        <a:xfrm>
          <a:off x="5740400" y="306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138,544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146096</xdr:rowOff>
    </xdr:from>
    <xdr:to>
      <xdr:col>4</xdr:col>
      <xdr:colOff>520700</xdr:colOff>
      <xdr:row>18</xdr:row>
      <xdr:rowOff>76246</xdr:rowOff>
    </xdr:to>
    <xdr:sp macro="" textlink="">
      <xdr:nvSpPr>
        <xdr:cNvPr id="67" name="円/楕円 66"/>
        <xdr:cNvSpPr/>
      </xdr:nvSpPr>
      <xdr:spPr bwMode="auto">
        <a:xfrm>
          <a:off x="4953000" y="310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61024</xdr:rowOff>
    </xdr:from>
    <xdr:ext cx="736600" cy="259045"/>
    <xdr:sp macro="" textlink="">
      <xdr:nvSpPr>
        <xdr:cNvPr id="68" name="テキスト ボックス 67"/>
        <xdr:cNvSpPr txBox="1"/>
      </xdr:nvSpPr>
      <xdr:spPr>
        <a:xfrm>
          <a:off x="4622800" y="31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136,103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164322</xdr:rowOff>
    </xdr:from>
    <xdr:to>
      <xdr:col>3</xdr:col>
      <xdr:colOff>955675</xdr:colOff>
      <xdr:row>18</xdr:row>
      <xdr:rowOff>94472</xdr:rowOff>
    </xdr:to>
    <xdr:sp macro="" textlink="">
      <xdr:nvSpPr>
        <xdr:cNvPr id="69" name="円/楕円 68"/>
        <xdr:cNvSpPr/>
      </xdr:nvSpPr>
      <xdr:spPr bwMode="auto">
        <a:xfrm>
          <a:off x="4254500" y="312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104649</xdr:rowOff>
    </xdr:from>
    <xdr:ext cx="762000" cy="259045"/>
    <xdr:sp macro="" textlink="">
      <xdr:nvSpPr>
        <xdr:cNvPr id="70" name="テキスト ボックス 69"/>
        <xdr:cNvSpPr txBox="1"/>
      </xdr:nvSpPr>
      <xdr:spPr>
        <a:xfrm>
          <a:off x="3924300" y="289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152509</xdr:rowOff>
    </xdr:from>
    <xdr:to>
      <xdr:col>3</xdr:col>
      <xdr:colOff>257175</xdr:colOff>
      <xdr:row>18</xdr:row>
      <xdr:rowOff>82659</xdr:rowOff>
    </xdr:to>
    <xdr:sp macro="" textlink="">
      <xdr:nvSpPr>
        <xdr:cNvPr id="71" name="円/楕円 70"/>
        <xdr:cNvSpPr/>
      </xdr:nvSpPr>
      <xdr:spPr bwMode="auto">
        <a:xfrm>
          <a:off x="3556000" y="311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92836</xdr:rowOff>
    </xdr:from>
    <xdr:ext cx="762000" cy="259045"/>
    <xdr:sp macro="" textlink="">
      <xdr:nvSpPr>
        <xdr:cNvPr id="72" name="テキスト ボックス 71"/>
        <xdr:cNvSpPr txBox="1"/>
      </xdr:nvSpPr>
      <xdr:spPr>
        <a:xfrm>
          <a:off x="3225800" y="288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134,981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148640</xdr:rowOff>
    </xdr:from>
    <xdr:to>
      <xdr:col>2</xdr:col>
      <xdr:colOff>692150</xdr:colOff>
      <xdr:row>18</xdr:row>
      <xdr:rowOff>78790</xdr:rowOff>
    </xdr:to>
    <xdr:sp macro="" textlink="">
      <xdr:nvSpPr>
        <xdr:cNvPr id="73" name="円/楕円 72"/>
        <xdr:cNvSpPr/>
      </xdr:nvSpPr>
      <xdr:spPr bwMode="auto">
        <a:xfrm>
          <a:off x="2857500" y="311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88967</xdr:rowOff>
    </xdr:from>
    <xdr:ext cx="762000" cy="259045"/>
    <xdr:sp macro="" textlink="">
      <xdr:nvSpPr>
        <xdr:cNvPr id="74" name="テキスト ボックス 73"/>
        <xdr:cNvSpPr txBox="1"/>
      </xdr:nvSpPr>
      <xdr:spPr>
        <a:xfrm>
          <a:off x="2527300" y="28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341242</xdr:rowOff>
    </xdr:from>
    <xdr:to>
      <xdr:col>4</xdr:col>
      <xdr:colOff>1117600</xdr:colOff>
      <xdr:row>36</xdr:row>
      <xdr:rowOff>225</xdr:rowOff>
    </xdr:to>
    <xdr:cxnSp macro="">
      <xdr:nvCxnSpPr>
        <xdr:cNvPr id="109" name="直線コネクタ 108"/>
        <xdr:cNvCxnSpPr/>
      </xdr:nvCxnSpPr>
      <xdr:spPr bwMode="auto">
        <a:xfrm>
          <a:off x="5003800" y="6951592"/>
          <a:ext cx="647700" cy="1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341242</xdr:rowOff>
    </xdr:from>
    <xdr:to>
      <xdr:col>4</xdr:col>
      <xdr:colOff>469900</xdr:colOff>
      <xdr:row>36</xdr:row>
      <xdr:rowOff>25599</xdr:rowOff>
    </xdr:to>
    <xdr:cxnSp macro="">
      <xdr:nvCxnSpPr>
        <xdr:cNvPr id="112" name="直線コネクタ 111"/>
        <xdr:cNvCxnSpPr/>
      </xdr:nvCxnSpPr>
      <xdr:spPr bwMode="auto">
        <a:xfrm flipV="1">
          <a:off x="4305300" y="6951592"/>
          <a:ext cx="698500" cy="27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284310</xdr:rowOff>
    </xdr:from>
    <xdr:to>
      <xdr:col>3</xdr:col>
      <xdr:colOff>904875</xdr:colOff>
      <xdr:row>36</xdr:row>
      <xdr:rowOff>25599</xdr:rowOff>
    </xdr:to>
    <xdr:cxnSp macro="">
      <xdr:nvCxnSpPr>
        <xdr:cNvPr id="115" name="直線コネクタ 114"/>
        <xdr:cNvCxnSpPr/>
      </xdr:nvCxnSpPr>
      <xdr:spPr bwMode="auto">
        <a:xfrm>
          <a:off x="3606800" y="6894660"/>
          <a:ext cx="698500" cy="84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227022</xdr:rowOff>
    </xdr:from>
    <xdr:to>
      <xdr:col>3</xdr:col>
      <xdr:colOff>955675</xdr:colOff>
      <xdr:row>35</xdr:row>
      <xdr:rowOff>328622</xdr:rowOff>
    </xdr:to>
    <xdr:sp macro="" textlink="">
      <xdr:nvSpPr>
        <xdr:cNvPr id="116" name="フローチャート : 判断 115"/>
        <xdr:cNvSpPr/>
      </xdr:nvSpPr>
      <xdr:spPr bwMode="auto">
        <a:xfrm>
          <a:off x="42545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338799</xdr:rowOff>
    </xdr:from>
    <xdr:ext cx="762000" cy="259045"/>
    <xdr:sp macro="" textlink="">
      <xdr:nvSpPr>
        <xdr:cNvPr id="117" name="テキスト ボックス 116"/>
        <xdr:cNvSpPr txBox="1"/>
      </xdr:nvSpPr>
      <xdr:spPr>
        <a:xfrm>
          <a:off x="3924300" y="66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235988</xdr:rowOff>
    </xdr:from>
    <xdr:to>
      <xdr:col>3</xdr:col>
      <xdr:colOff>206375</xdr:colOff>
      <xdr:row>35</xdr:row>
      <xdr:rowOff>284310</xdr:rowOff>
    </xdr:to>
    <xdr:cxnSp macro="">
      <xdr:nvCxnSpPr>
        <xdr:cNvPr id="118" name="直線コネクタ 117"/>
        <xdr:cNvCxnSpPr/>
      </xdr:nvCxnSpPr>
      <xdr:spPr bwMode="auto">
        <a:xfrm>
          <a:off x="2908300" y="6846338"/>
          <a:ext cx="698500" cy="48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183207</xdr:rowOff>
    </xdr:from>
    <xdr:to>
      <xdr:col>3</xdr:col>
      <xdr:colOff>257175</xdr:colOff>
      <xdr:row>35</xdr:row>
      <xdr:rowOff>284807</xdr:rowOff>
    </xdr:to>
    <xdr:sp macro="" textlink="">
      <xdr:nvSpPr>
        <xdr:cNvPr id="119" name="フローチャート : 判断 118"/>
        <xdr:cNvSpPr/>
      </xdr:nvSpPr>
      <xdr:spPr bwMode="auto">
        <a:xfrm>
          <a:off x="35560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294984</xdr:rowOff>
    </xdr:from>
    <xdr:ext cx="762000" cy="259045"/>
    <xdr:sp macro="" textlink="">
      <xdr:nvSpPr>
        <xdr:cNvPr id="120" name="テキスト ボックス 119"/>
        <xdr:cNvSpPr txBox="1"/>
      </xdr:nvSpPr>
      <xdr:spPr>
        <a:xfrm>
          <a:off x="32258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155666</xdr:rowOff>
    </xdr:from>
    <xdr:to>
      <xdr:col>2</xdr:col>
      <xdr:colOff>692150</xdr:colOff>
      <xdr:row>35</xdr:row>
      <xdr:rowOff>257266</xdr:rowOff>
    </xdr:to>
    <xdr:sp macro="" textlink="">
      <xdr:nvSpPr>
        <xdr:cNvPr id="121" name="フローチャート : 判断 120"/>
        <xdr:cNvSpPr/>
      </xdr:nvSpPr>
      <xdr:spPr bwMode="auto">
        <a:xfrm>
          <a:off x="28575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267443</xdr:rowOff>
    </xdr:from>
    <xdr:ext cx="762000" cy="259045"/>
    <xdr:sp macro="" textlink="">
      <xdr:nvSpPr>
        <xdr:cNvPr id="122" name="テキスト ボックス 121"/>
        <xdr:cNvSpPr txBox="1"/>
      </xdr:nvSpPr>
      <xdr:spPr>
        <a:xfrm>
          <a:off x="2527300" y="653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292325</xdr:rowOff>
    </xdr:from>
    <xdr:to>
      <xdr:col>5</xdr:col>
      <xdr:colOff>34925</xdr:colOff>
      <xdr:row>36</xdr:row>
      <xdr:rowOff>51025</xdr:rowOff>
    </xdr:to>
    <xdr:sp macro="" textlink="">
      <xdr:nvSpPr>
        <xdr:cNvPr id="128" name="円/楕円 127"/>
        <xdr:cNvSpPr/>
      </xdr:nvSpPr>
      <xdr:spPr bwMode="auto">
        <a:xfrm>
          <a:off x="5600700" y="690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264402</xdr:rowOff>
    </xdr:from>
    <xdr:ext cx="762000" cy="259045"/>
    <xdr:sp macro="" textlink="">
      <xdr:nvSpPr>
        <xdr:cNvPr id="129" name="人口1人当たり決算額の推移該当値テキスト445"/>
        <xdr:cNvSpPr txBox="1"/>
      </xdr:nvSpPr>
      <xdr:spPr>
        <a:xfrm>
          <a:off x="5740400" y="687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290442</xdr:rowOff>
    </xdr:from>
    <xdr:to>
      <xdr:col>4</xdr:col>
      <xdr:colOff>520700</xdr:colOff>
      <xdr:row>36</xdr:row>
      <xdr:rowOff>49142</xdr:rowOff>
    </xdr:to>
    <xdr:sp macro="" textlink="">
      <xdr:nvSpPr>
        <xdr:cNvPr id="130" name="円/楕円 129"/>
        <xdr:cNvSpPr/>
      </xdr:nvSpPr>
      <xdr:spPr bwMode="auto">
        <a:xfrm>
          <a:off x="4953000" y="690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33919</xdr:rowOff>
    </xdr:from>
    <xdr:ext cx="736600" cy="259045"/>
    <xdr:sp macro="" textlink="">
      <xdr:nvSpPr>
        <xdr:cNvPr id="131" name="テキスト ボックス 130"/>
        <xdr:cNvSpPr txBox="1"/>
      </xdr:nvSpPr>
      <xdr:spPr>
        <a:xfrm>
          <a:off x="4622800" y="6987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317699</xdr:rowOff>
    </xdr:from>
    <xdr:to>
      <xdr:col>3</xdr:col>
      <xdr:colOff>955675</xdr:colOff>
      <xdr:row>36</xdr:row>
      <xdr:rowOff>76399</xdr:rowOff>
    </xdr:to>
    <xdr:sp macro="" textlink="">
      <xdr:nvSpPr>
        <xdr:cNvPr id="132" name="円/楕円 131"/>
        <xdr:cNvSpPr/>
      </xdr:nvSpPr>
      <xdr:spPr bwMode="auto">
        <a:xfrm>
          <a:off x="4254500" y="692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61176</xdr:rowOff>
    </xdr:from>
    <xdr:ext cx="762000" cy="259045"/>
    <xdr:sp macro="" textlink="">
      <xdr:nvSpPr>
        <xdr:cNvPr id="133" name="テキスト ボックス 132"/>
        <xdr:cNvSpPr txBox="1"/>
      </xdr:nvSpPr>
      <xdr:spPr>
        <a:xfrm>
          <a:off x="3924300" y="701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233510</xdr:rowOff>
    </xdr:from>
    <xdr:to>
      <xdr:col>3</xdr:col>
      <xdr:colOff>257175</xdr:colOff>
      <xdr:row>35</xdr:row>
      <xdr:rowOff>335110</xdr:rowOff>
    </xdr:to>
    <xdr:sp macro="" textlink="">
      <xdr:nvSpPr>
        <xdr:cNvPr id="134" name="円/楕円 133"/>
        <xdr:cNvSpPr/>
      </xdr:nvSpPr>
      <xdr:spPr bwMode="auto">
        <a:xfrm>
          <a:off x="3556000" y="684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319887</xdr:rowOff>
    </xdr:from>
    <xdr:ext cx="762000" cy="259045"/>
    <xdr:sp macro="" textlink="">
      <xdr:nvSpPr>
        <xdr:cNvPr id="135" name="テキスト ボックス 134"/>
        <xdr:cNvSpPr txBox="1"/>
      </xdr:nvSpPr>
      <xdr:spPr>
        <a:xfrm>
          <a:off x="3225800" y="69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185188</xdr:rowOff>
    </xdr:from>
    <xdr:to>
      <xdr:col>2</xdr:col>
      <xdr:colOff>692150</xdr:colOff>
      <xdr:row>35</xdr:row>
      <xdr:rowOff>286788</xdr:rowOff>
    </xdr:to>
    <xdr:sp macro="" textlink="">
      <xdr:nvSpPr>
        <xdr:cNvPr id="136" name="円/楕円 135"/>
        <xdr:cNvSpPr/>
      </xdr:nvSpPr>
      <xdr:spPr bwMode="auto">
        <a:xfrm>
          <a:off x="2857500" y="679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271565</xdr:rowOff>
    </xdr:from>
    <xdr:ext cx="762000" cy="259045"/>
    <xdr:sp macro="" textlink="">
      <xdr:nvSpPr>
        <xdr:cNvPr id="137" name="テキスト ボックス 136"/>
        <xdr:cNvSpPr txBox="1"/>
      </xdr:nvSpPr>
      <xdr:spPr>
        <a:xfrm>
          <a:off x="2527300" y="688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9,799
9,690
337.58
7,401,151
6,718,640
526,515
4,382,681
5,569,383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107117</xdr:rowOff>
    </xdr:from>
    <xdr:to>
      <xdr:col>6</xdr:col>
      <xdr:colOff>511175</xdr:colOff>
      <xdr:row>36</xdr:row>
      <xdr:rowOff>115225</xdr:rowOff>
    </xdr:to>
    <xdr:cxnSp macro="">
      <xdr:nvCxnSpPr>
        <xdr:cNvPr id="61" name="直線コネクタ 60"/>
        <xdr:cNvCxnSpPr/>
      </xdr:nvCxnSpPr>
      <xdr:spPr>
        <a:xfrm flipV="1">
          <a:off x="3797300" y="6279317"/>
          <a:ext cx="8382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115225</xdr:rowOff>
    </xdr:from>
    <xdr:to>
      <xdr:col>5</xdr:col>
      <xdr:colOff>358775</xdr:colOff>
      <xdr:row>36</xdr:row>
      <xdr:rowOff>137894</xdr:rowOff>
    </xdr:to>
    <xdr:cxnSp macro="">
      <xdr:nvCxnSpPr>
        <xdr:cNvPr id="64" name="直線コネクタ 63"/>
        <xdr:cNvCxnSpPr/>
      </xdr:nvCxnSpPr>
      <xdr:spPr>
        <a:xfrm flipV="1">
          <a:off x="2908300" y="6287425"/>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121366</xdr:rowOff>
    </xdr:from>
    <xdr:to>
      <xdr:col>4</xdr:col>
      <xdr:colOff>155575</xdr:colOff>
      <xdr:row>36</xdr:row>
      <xdr:rowOff>137894</xdr:rowOff>
    </xdr:to>
    <xdr:cxnSp macro="">
      <xdr:nvCxnSpPr>
        <xdr:cNvPr id="67" name="直線コネクタ 66"/>
        <xdr:cNvCxnSpPr/>
      </xdr:nvCxnSpPr>
      <xdr:spPr>
        <a:xfrm>
          <a:off x="2019300" y="6293566"/>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136129</xdr:rowOff>
    </xdr:from>
    <xdr:to>
      <xdr:col>4</xdr:col>
      <xdr:colOff>206375</xdr:colOff>
      <xdr:row>37</xdr:row>
      <xdr:rowOff>66279</xdr:rowOff>
    </xdr:to>
    <xdr:sp macro="" textlink="">
      <xdr:nvSpPr>
        <xdr:cNvPr id="68" name="フローチャート : 判断 67"/>
        <xdr:cNvSpPr/>
      </xdr:nvSpPr>
      <xdr:spPr>
        <a:xfrm>
          <a:off x="2857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57406</xdr:rowOff>
    </xdr:from>
    <xdr:ext cx="534377" cy="259045"/>
    <xdr:sp macro="" textlink="">
      <xdr:nvSpPr>
        <xdr:cNvPr id="69" name="テキスト ボックス 68"/>
        <xdr:cNvSpPr txBox="1"/>
      </xdr:nvSpPr>
      <xdr:spPr>
        <a:xfrm>
          <a:off x="2641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108961</xdr:rowOff>
    </xdr:from>
    <xdr:to>
      <xdr:col>2</xdr:col>
      <xdr:colOff>638175</xdr:colOff>
      <xdr:row>36</xdr:row>
      <xdr:rowOff>121366</xdr:rowOff>
    </xdr:to>
    <xdr:cxnSp macro="">
      <xdr:nvCxnSpPr>
        <xdr:cNvPr id="70" name="直線コネクタ 69"/>
        <xdr:cNvCxnSpPr/>
      </xdr:nvCxnSpPr>
      <xdr:spPr>
        <a:xfrm>
          <a:off x="1130300" y="6281161"/>
          <a:ext cx="889000" cy="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148968</xdr:rowOff>
    </xdr:from>
    <xdr:to>
      <xdr:col>3</xdr:col>
      <xdr:colOff>3175</xdr:colOff>
      <xdr:row>37</xdr:row>
      <xdr:rowOff>79118</xdr:rowOff>
    </xdr:to>
    <xdr:sp macro="" textlink="">
      <xdr:nvSpPr>
        <xdr:cNvPr id="71" name="フローチャート : 判断 70"/>
        <xdr:cNvSpPr/>
      </xdr:nvSpPr>
      <xdr:spPr>
        <a:xfrm>
          <a:off x="1968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70245</xdr:rowOff>
    </xdr:from>
    <xdr:ext cx="534377" cy="259045"/>
    <xdr:sp macro="" textlink="">
      <xdr:nvSpPr>
        <xdr:cNvPr id="72" name="テキスト ボックス 71"/>
        <xdr:cNvSpPr txBox="1"/>
      </xdr:nvSpPr>
      <xdr:spPr>
        <a:xfrm>
          <a:off x="1752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133843</xdr:rowOff>
    </xdr:from>
    <xdr:to>
      <xdr:col>1</xdr:col>
      <xdr:colOff>485775</xdr:colOff>
      <xdr:row>37</xdr:row>
      <xdr:rowOff>63993</xdr:rowOff>
    </xdr:to>
    <xdr:sp macro="" textlink="">
      <xdr:nvSpPr>
        <xdr:cNvPr id="73" name="フローチャート : 判断 72"/>
        <xdr:cNvSpPr/>
      </xdr:nvSpPr>
      <xdr:spPr>
        <a:xfrm>
          <a:off x="1079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55120</xdr:rowOff>
    </xdr:from>
    <xdr:ext cx="534377" cy="259045"/>
    <xdr:sp macro="" textlink="">
      <xdr:nvSpPr>
        <xdr:cNvPr id="74" name="テキスト ボックス 73"/>
        <xdr:cNvSpPr txBox="1"/>
      </xdr:nvSpPr>
      <xdr:spPr>
        <a:xfrm>
          <a:off x="863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56317</xdr:rowOff>
    </xdr:from>
    <xdr:to>
      <xdr:col>6</xdr:col>
      <xdr:colOff>561975</xdr:colOff>
      <xdr:row>36</xdr:row>
      <xdr:rowOff>157917</xdr:rowOff>
    </xdr:to>
    <xdr:sp macro="" textlink="">
      <xdr:nvSpPr>
        <xdr:cNvPr id="80" name="円/楕円 79"/>
        <xdr:cNvSpPr/>
      </xdr:nvSpPr>
      <xdr:spPr>
        <a:xfrm>
          <a:off x="4584700" y="62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34744</xdr:rowOff>
    </xdr:from>
    <xdr:ext cx="599010" cy="259045"/>
    <xdr:sp macro="" textlink="">
      <xdr:nvSpPr>
        <xdr:cNvPr id="81" name="人件費該当値テキスト"/>
        <xdr:cNvSpPr txBox="1"/>
      </xdr:nvSpPr>
      <xdr:spPr>
        <a:xfrm>
          <a:off x="4686300" y="620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109,276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64425</xdr:rowOff>
    </xdr:from>
    <xdr:to>
      <xdr:col>5</xdr:col>
      <xdr:colOff>409575</xdr:colOff>
      <xdr:row>36</xdr:row>
      <xdr:rowOff>166025</xdr:rowOff>
    </xdr:to>
    <xdr:sp macro="" textlink="">
      <xdr:nvSpPr>
        <xdr:cNvPr id="82" name="円/楕円 81"/>
        <xdr:cNvSpPr/>
      </xdr:nvSpPr>
      <xdr:spPr>
        <a:xfrm>
          <a:off x="3746500" y="62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157152</xdr:rowOff>
    </xdr:from>
    <xdr:ext cx="599010" cy="259045"/>
    <xdr:sp macro="" textlink="">
      <xdr:nvSpPr>
        <xdr:cNvPr id="83" name="テキスト ボックス 82"/>
        <xdr:cNvSpPr txBox="1"/>
      </xdr:nvSpPr>
      <xdr:spPr>
        <a:xfrm>
          <a:off x="3497794" y="632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87094</xdr:rowOff>
    </xdr:from>
    <xdr:to>
      <xdr:col>4</xdr:col>
      <xdr:colOff>206375</xdr:colOff>
      <xdr:row>37</xdr:row>
      <xdr:rowOff>17244</xdr:rowOff>
    </xdr:to>
    <xdr:sp macro="" textlink="">
      <xdr:nvSpPr>
        <xdr:cNvPr id="84" name="円/楕円 83"/>
        <xdr:cNvSpPr/>
      </xdr:nvSpPr>
      <xdr:spPr>
        <a:xfrm>
          <a:off x="2857500" y="625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33771</xdr:rowOff>
    </xdr:from>
    <xdr:ext cx="599010" cy="259045"/>
    <xdr:sp macro="" textlink="">
      <xdr:nvSpPr>
        <xdr:cNvPr id="85" name="テキスト ボックス 84"/>
        <xdr:cNvSpPr txBox="1"/>
      </xdr:nvSpPr>
      <xdr:spPr>
        <a:xfrm>
          <a:off x="2608794" y="603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105,237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70566</xdr:rowOff>
    </xdr:from>
    <xdr:to>
      <xdr:col>3</xdr:col>
      <xdr:colOff>3175</xdr:colOff>
      <xdr:row>37</xdr:row>
      <xdr:rowOff>716</xdr:rowOff>
    </xdr:to>
    <xdr:sp macro="" textlink="">
      <xdr:nvSpPr>
        <xdr:cNvPr id="86" name="円/楕円 85"/>
        <xdr:cNvSpPr/>
      </xdr:nvSpPr>
      <xdr:spPr>
        <a:xfrm>
          <a:off x="1968500" y="624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17243</xdr:rowOff>
    </xdr:from>
    <xdr:ext cx="599010" cy="259045"/>
    <xdr:sp macro="" textlink="">
      <xdr:nvSpPr>
        <xdr:cNvPr id="87" name="テキスト ボックス 86"/>
        <xdr:cNvSpPr txBox="1"/>
      </xdr:nvSpPr>
      <xdr:spPr>
        <a:xfrm>
          <a:off x="1719794" y="601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58161</xdr:rowOff>
    </xdr:from>
    <xdr:to>
      <xdr:col>1</xdr:col>
      <xdr:colOff>485775</xdr:colOff>
      <xdr:row>36</xdr:row>
      <xdr:rowOff>159761</xdr:rowOff>
    </xdr:to>
    <xdr:sp macro="" textlink="">
      <xdr:nvSpPr>
        <xdr:cNvPr id="88" name="円/楕円 87"/>
        <xdr:cNvSpPr/>
      </xdr:nvSpPr>
      <xdr:spPr>
        <a:xfrm>
          <a:off x="1079500" y="62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4838</xdr:rowOff>
    </xdr:from>
    <xdr:ext cx="599010" cy="259045"/>
    <xdr:sp macro="" textlink="">
      <xdr:nvSpPr>
        <xdr:cNvPr id="89" name="テキスト ボックス 88"/>
        <xdr:cNvSpPr txBox="1"/>
      </xdr:nvSpPr>
      <xdr:spPr>
        <a:xfrm>
          <a:off x="830794" y="600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6183</xdr:rowOff>
    </xdr:from>
    <xdr:to>
      <xdr:col>6</xdr:col>
      <xdr:colOff>511175</xdr:colOff>
      <xdr:row>57</xdr:row>
      <xdr:rowOff>117304</xdr:rowOff>
    </xdr:to>
    <xdr:cxnSp macro="">
      <xdr:nvCxnSpPr>
        <xdr:cNvPr id="119" name="直線コネクタ 118"/>
        <xdr:cNvCxnSpPr/>
      </xdr:nvCxnSpPr>
      <xdr:spPr>
        <a:xfrm flipV="1">
          <a:off x="3797300" y="9778833"/>
          <a:ext cx="838200" cy="1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117304</xdr:rowOff>
    </xdr:from>
    <xdr:to>
      <xdr:col>5</xdr:col>
      <xdr:colOff>358775</xdr:colOff>
      <xdr:row>57</xdr:row>
      <xdr:rowOff>150185</xdr:rowOff>
    </xdr:to>
    <xdr:cxnSp macro="">
      <xdr:nvCxnSpPr>
        <xdr:cNvPr id="122" name="直線コネクタ 121"/>
        <xdr:cNvCxnSpPr/>
      </xdr:nvCxnSpPr>
      <xdr:spPr>
        <a:xfrm flipV="1">
          <a:off x="2908300" y="9889954"/>
          <a:ext cx="8890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150185</xdr:rowOff>
    </xdr:from>
    <xdr:to>
      <xdr:col>4</xdr:col>
      <xdr:colOff>155575</xdr:colOff>
      <xdr:row>58</xdr:row>
      <xdr:rowOff>28151</xdr:rowOff>
    </xdr:to>
    <xdr:cxnSp macro="">
      <xdr:nvCxnSpPr>
        <xdr:cNvPr id="125" name="直線コネクタ 124"/>
        <xdr:cNvCxnSpPr/>
      </xdr:nvCxnSpPr>
      <xdr:spPr>
        <a:xfrm flipV="1">
          <a:off x="2019300" y="9922835"/>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14856</xdr:rowOff>
    </xdr:from>
    <xdr:to>
      <xdr:col>4</xdr:col>
      <xdr:colOff>206375</xdr:colOff>
      <xdr:row>57</xdr:row>
      <xdr:rowOff>116456</xdr:rowOff>
    </xdr:to>
    <xdr:sp macro="" textlink="">
      <xdr:nvSpPr>
        <xdr:cNvPr id="126" name="フローチャート : 判断 125"/>
        <xdr:cNvSpPr/>
      </xdr:nvSpPr>
      <xdr:spPr>
        <a:xfrm>
          <a:off x="2857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132983</xdr:rowOff>
    </xdr:from>
    <xdr:ext cx="534377" cy="259045"/>
    <xdr:sp macro="" textlink="">
      <xdr:nvSpPr>
        <xdr:cNvPr id="127" name="テキスト ボックス 126"/>
        <xdr:cNvSpPr txBox="1"/>
      </xdr:nvSpPr>
      <xdr:spPr>
        <a:xfrm>
          <a:off x="2641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28151</xdr:rowOff>
    </xdr:from>
    <xdr:to>
      <xdr:col>2</xdr:col>
      <xdr:colOff>638175</xdr:colOff>
      <xdr:row>58</xdr:row>
      <xdr:rowOff>34575</xdr:rowOff>
    </xdr:to>
    <xdr:cxnSp macro="">
      <xdr:nvCxnSpPr>
        <xdr:cNvPr id="128" name="直線コネクタ 127"/>
        <xdr:cNvCxnSpPr/>
      </xdr:nvCxnSpPr>
      <xdr:spPr>
        <a:xfrm flipV="1">
          <a:off x="1130300" y="9972251"/>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51508</xdr:rowOff>
    </xdr:from>
    <xdr:to>
      <xdr:col>3</xdr:col>
      <xdr:colOff>3175</xdr:colOff>
      <xdr:row>57</xdr:row>
      <xdr:rowOff>153108</xdr:rowOff>
    </xdr:to>
    <xdr:sp macro="" textlink="">
      <xdr:nvSpPr>
        <xdr:cNvPr id="129" name="フローチャート : 判断 128"/>
        <xdr:cNvSpPr/>
      </xdr:nvSpPr>
      <xdr:spPr>
        <a:xfrm>
          <a:off x="1968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169635</xdr:rowOff>
    </xdr:from>
    <xdr:ext cx="534377" cy="259045"/>
    <xdr:sp macro="" textlink="">
      <xdr:nvSpPr>
        <xdr:cNvPr id="130" name="テキスト ボックス 129"/>
        <xdr:cNvSpPr txBox="1"/>
      </xdr:nvSpPr>
      <xdr:spPr>
        <a:xfrm>
          <a:off x="1752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74895</xdr:rowOff>
    </xdr:from>
    <xdr:to>
      <xdr:col>1</xdr:col>
      <xdr:colOff>485775</xdr:colOff>
      <xdr:row>58</xdr:row>
      <xdr:rowOff>5045</xdr:rowOff>
    </xdr:to>
    <xdr:sp macro="" textlink="">
      <xdr:nvSpPr>
        <xdr:cNvPr id="131" name="フローチャート : 判断 130"/>
        <xdr:cNvSpPr/>
      </xdr:nvSpPr>
      <xdr:spPr>
        <a:xfrm>
          <a:off x="1079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21572</xdr:rowOff>
    </xdr:from>
    <xdr:ext cx="534377" cy="259045"/>
    <xdr:sp macro="" textlink="">
      <xdr:nvSpPr>
        <xdr:cNvPr id="132" name="テキスト ボックス 131"/>
        <xdr:cNvSpPr txBox="1"/>
      </xdr:nvSpPr>
      <xdr:spPr>
        <a:xfrm>
          <a:off x="863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126833</xdr:rowOff>
    </xdr:from>
    <xdr:to>
      <xdr:col>6</xdr:col>
      <xdr:colOff>561975</xdr:colOff>
      <xdr:row>57</xdr:row>
      <xdr:rowOff>56983</xdr:rowOff>
    </xdr:to>
    <xdr:sp macro="" textlink="">
      <xdr:nvSpPr>
        <xdr:cNvPr id="138" name="円/楕円 137"/>
        <xdr:cNvSpPr/>
      </xdr:nvSpPr>
      <xdr:spPr>
        <a:xfrm>
          <a:off x="4584700" y="97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105260</xdr:rowOff>
    </xdr:from>
    <xdr:ext cx="599010" cy="259045"/>
    <xdr:sp macro="" textlink="">
      <xdr:nvSpPr>
        <xdr:cNvPr id="139" name="物件費該当値テキスト"/>
        <xdr:cNvSpPr txBox="1"/>
      </xdr:nvSpPr>
      <xdr:spPr>
        <a:xfrm>
          <a:off x="4686300" y="97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66504</xdr:rowOff>
    </xdr:from>
    <xdr:to>
      <xdr:col>5</xdr:col>
      <xdr:colOff>409575</xdr:colOff>
      <xdr:row>57</xdr:row>
      <xdr:rowOff>168104</xdr:rowOff>
    </xdr:to>
    <xdr:sp macro="" textlink="">
      <xdr:nvSpPr>
        <xdr:cNvPr id="140" name="円/楕円 139"/>
        <xdr:cNvSpPr/>
      </xdr:nvSpPr>
      <xdr:spPr>
        <a:xfrm>
          <a:off x="3746500" y="98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159231</xdr:rowOff>
    </xdr:from>
    <xdr:ext cx="534377" cy="259045"/>
    <xdr:sp macro="" textlink="">
      <xdr:nvSpPr>
        <xdr:cNvPr id="141" name="テキスト ボックス 140"/>
        <xdr:cNvSpPr txBox="1"/>
      </xdr:nvSpPr>
      <xdr:spPr>
        <a:xfrm>
          <a:off x="3530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99385</xdr:rowOff>
    </xdr:from>
    <xdr:to>
      <xdr:col>4</xdr:col>
      <xdr:colOff>206375</xdr:colOff>
      <xdr:row>58</xdr:row>
      <xdr:rowOff>29535</xdr:rowOff>
    </xdr:to>
    <xdr:sp macro="" textlink="">
      <xdr:nvSpPr>
        <xdr:cNvPr id="142" name="円/楕円 141"/>
        <xdr:cNvSpPr/>
      </xdr:nvSpPr>
      <xdr:spPr>
        <a:xfrm>
          <a:off x="2857500" y="98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20662</xdr:rowOff>
    </xdr:from>
    <xdr:ext cx="534377" cy="259045"/>
    <xdr:sp macro="" textlink="">
      <xdr:nvSpPr>
        <xdr:cNvPr id="143" name="テキスト ボックス 142"/>
        <xdr:cNvSpPr txBox="1"/>
      </xdr:nvSpPr>
      <xdr:spPr>
        <a:xfrm>
          <a:off x="2641111" y="99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148801</xdr:rowOff>
    </xdr:from>
    <xdr:to>
      <xdr:col>3</xdr:col>
      <xdr:colOff>3175</xdr:colOff>
      <xdr:row>58</xdr:row>
      <xdr:rowOff>78951</xdr:rowOff>
    </xdr:to>
    <xdr:sp macro="" textlink="">
      <xdr:nvSpPr>
        <xdr:cNvPr id="144" name="円/楕円 143"/>
        <xdr:cNvSpPr/>
      </xdr:nvSpPr>
      <xdr:spPr>
        <a:xfrm>
          <a:off x="1968500" y="99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70078</xdr:rowOff>
    </xdr:from>
    <xdr:ext cx="534377" cy="259045"/>
    <xdr:sp macro="" textlink="">
      <xdr:nvSpPr>
        <xdr:cNvPr id="145" name="テキスト ボックス 144"/>
        <xdr:cNvSpPr txBox="1"/>
      </xdr:nvSpPr>
      <xdr:spPr>
        <a:xfrm>
          <a:off x="1752111" y="100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155225</xdr:rowOff>
    </xdr:from>
    <xdr:to>
      <xdr:col>1</xdr:col>
      <xdr:colOff>485775</xdr:colOff>
      <xdr:row>58</xdr:row>
      <xdr:rowOff>85375</xdr:rowOff>
    </xdr:to>
    <xdr:sp macro="" textlink="">
      <xdr:nvSpPr>
        <xdr:cNvPr id="146" name="円/楕円 145"/>
        <xdr:cNvSpPr/>
      </xdr:nvSpPr>
      <xdr:spPr>
        <a:xfrm>
          <a:off x="1079500" y="99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76502</xdr:rowOff>
    </xdr:from>
    <xdr:ext cx="534377" cy="259045"/>
    <xdr:sp macro="" textlink="">
      <xdr:nvSpPr>
        <xdr:cNvPr id="147" name="テキスト ボックス 146"/>
        <xdr:cNvSpPr txBox="1"/>
      </xdr:nvSpPr>
      <xdr:spPr>
        <a:xfrm>
          <a:off x="863111" y="100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73223</xdr:rowOff>
    </xdr:from>
    <xdr:to>
      <xdr:col>6</xdr:col>
      <xdr:colOff>511175</xdr:colOff>
      <xdr:row>77</xdr:row>
      <xdr:rowOff>5328</xdr:rowOff>
    </xdr:to>
    <xdr:cxnSp macro="">
      <xdr:nvCxnSpPr>
        <xdr:cNvPr id="174" name="直線コネクタ 173"/>
        <xdr:cNvCxnSpPr/>
      </xdr:nvCxnSpPr>
      <xdr:spPr>
        <a:xfrm flipV="1">
          <a:off x="3797300" y="13103423"/>
          <a:ext cx="8382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96061</xdr:rowOff>
    </xdr:from>
    <xdr:to>
      <xdr:col>5</xdr:col>
      <xdr:colOff>358775</xdr:colOff>
      <xdr:row>77</xdr:row>
      <xdr:rowOff>5328</xdr:rowOff>
    </xdr:to>
    <xdr:cxnSp macro="">
      <xdr:nvCxnSpPr>
        <xdr:cNvPr id="177" name="直線コネクタ 176"/>
        <xdr:cNvCxnSpPr/>
      </xdr:nvCxnSpPr>
      <xdr:spPr>
        <a:xfrm>
          <a:off x="2908300" y="13126261"/>
          <a:ext cx="889000" cy="8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96061</xdr:rowOff>
    </xdr:from>
    <xdr:to>
      <xdr:col>4</xdr:col>
      <xdr:colOff>155575</xdr:colOff>
      <xdr:row>76</xdr:row>
      <xdr:rowOff>136592</xdr:rowOff>
    </xdr:to>
    <xdr:cxnSp macro="">
      <xdr:nvCxnSpPr>
        <xdr:cNvPr id="180" name="直線コネクタ 179"/>
        <xdr:cNvCxnSpPr/>
      </xdr:nvCxnSpPr>
      <xdr:spPr>
        <a:xfrm flipV="1">
          <a:off x="2019300" y="13126261"/>
          <a:ext cx="8890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6832</xdr:rowOff>
    </xdr:from>
    <xdr:to>
      <xdr:col>4</xdr:col>
      <xdr:colOff>206375</xdr:colOff>
      <xdr:row>77</xdr:row>
      <xdr:rowOff>108432</xdr:rowOff>
    </xdr:to>
    <xdr:sp macro="" textlink="">
      <xdr:nvSpPr>
        <xdr:cNvPr id="181" name="フローチャート : 判断 180"/>
        <xdr:cNvSpPr/>
      </xdr:nvSpPr>
      <xdr:spPr>
        <a:xfrm>
          <a:off x="2857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99559</xdr:rowOff>
    </xdr:from>
    <xdr:ext cx="534377" cy="259045"/>
    <xdr:sp macro="" textlink="">
      <xdr:nvSpPr>
        <xdr:cNvPr id="182" name="テキスト ボックス 181"/>
        <xdr:cNvSpPr txBox="1"/>
      </xdr:nvSpPr>
      <xdr:spPr>
        <a:xfrm>
          <a:off x="2641111" y="13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136592</xdr:rowOff>
    </xdr:from>
    <xdr:to>
      <xdr:col>2</xdr:col>
      <xdr:colOff>638175</xdr:colOff>
      <xdr:row>77</xdr:row>
      <xdr:rowOff>54821</xdr:rowOff>
    </xdr:to>
    <xdr:cxnSp macro="">
      <xdr:nvCxnSpPr>
        <xdr:cNvPr id="183" name="直線コネクタ 182"/>
        <xdr:cNvCxnSpPr/>
      </xdr:nvCxnSpPr>
      <xdr:spPr>
        <a:xfrm flipV="1">
          <a:off x="1130300" y="13166792"/>
          <a:ext cx="889000" cy="8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19749</xdr:rowOff>
    </xdr:from>
    <xdr:to>
      <xdr:col>3</xdr:col>
      <xdr:colOff>3175</xdr:colOff>
      <xdr:row>77</xdr:row>
      <xdr:rowOff>121349</xdr:rowOff>
    </xdr:to>
    <xdr:sp macro="" textlink="">
      <xdr:nvSpPr>
        <xdr:cNvPr id="184" name="フローチャート : 判断 183"/>
        <xdr:cNvSpPr/>
      </xdr:nvSpPr>
      <xdr:spPr>
        <a:xfrm>
          <a:off x="1968500" y="13221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112476</xdr:rowOff>
    </xdr:from>
    <xdr:ext cx="534377" cy="259045"/>
    <xdr:sp macro="" textlink="">
      <xdr:nvSpPr>
        <xdr:cNvPr id="185" name="テキスト ボックス 184"/>
        <xdr:cNvSpPr txBox="1"/>
      </xdr:nvSpPr>
      <xdr:spPr>
        <a:xfrm>
          <a:off x="1752111" y="133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37488</xdr:rowOff>
    </xdr:from>
    <xdr:to>
      <xdr:col>1</xdr:col>
      <xdr:colOff>485775</xdr:colOff>
      <xdr:row>77</xdr:row>
      <xdr:rowOff>139088</xdr:rowOff>
    </xdr:to>
    <xdr:sp macro="" textlink="">
      <xdr:nvSpPr>
        <xdr:cNvPr id="186" name="フローチャート : 判断 185"/>
        <xdr:cNvSpPr/>
      </xdr:nvSpPr>
      <xdr:spPr>
        <a:xfrm>
          <a:off x="1079500" y="1323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130215</xdr:rowOff>
    </xdr:from>
    <xdr:ext cx="469744" cy="259045"/>
    <xdr:sp macro="" textlink="">
      <xdr:nvSpPr>
        <xdr:cNvPr id="187" name="テキスト ボックス 186"/>
        <xdr:cNvSpPr txBox="1"/>
      </xdr:nvSpPr>
      <xdr:spPr>
        <a:xfrm>
          <a:off x="895427" y="1333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22423</xdr:rowOff>
    </xdr:from>
    <xdr:to>
      <xdr:col>6</xdr:col>
      <xdr:colOff>561975</xdr:colOff>
      <xdr:row>76</xdr:row>
      <xdr:rowOff>124023</xdr:rowOff>
    </xdr:to>
    <xdr:sp macro="" textlink="">
      <xdr:nvSpPr>
        <xdr:cNvPr id="193" name="円/楕円 192"/>
        <xdr:cNvSpPr/>
      </xdr:nvSpPr>
      <xdr:spPr>
        <a:xfrm>
          <a:off x="4584700" y="130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45300</xdr:rowOff>
    </xdr:from>
    <xdr:ext cx="534377" cy="259045"/>
    <xdr:sp macro="" textlink="">
      <xdr:nvSpPr>
        <xdr:cNvPr id="194" name="維持補修費該当値テキスト"/>
        <xdr:cNvSpPr txBox="1"/>
      </xdr:nvSpPr>
      <xdr:spPr>
        <a:xfrm>
          <a:off x="4686300" y="1290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125978</xdr:rowOff>
    </xdr:from>
    <xdr:to>
      <xdr:col>5</xdr:col>
      <xdr:colOff>409575</xdr:colOff>
      <xdr:row>77</xdr:row>
      <xdr:rowOff>56128</xdr:rowOff>
    </xdr:to>
    <xdr:sp macro="" textlink="">
      <xdr:nvSpPr>
        <xdr:cNvPr id="195" name="円/楕円 194"/>
        <xdr:cNvSpPr/>
      </xdr:nvSpPr>
      <xdr:spPr>
        <a:xfrm>
          <a:off x="3746500" y="131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47255</xdr:rowOff>
    </xdr:from>
    <xdr:ext cx="534377" cy="259045"/>
    <xdr:sp macro="" textlink="">
      <xdr:nvSpPr>
        <xdr:cNvPr id="196" name="テキスト ボックス 195"/>
        <xdr:cNvSpPr txBox="1"/>
      </xdr:nvSpPr>
      <xdr:spPr>
        <a:xfrm>
          <a:off x="3530111" y="132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45261</xdr:rowOff>
    </xdr:from>
    <xdr:to>
      <xdr:col>4</xdr:col>
      <xdr:colOff>206375</xdr:colOff>
      <xdr:row>76</xdr:row>
      <xdr:rowOff>146861</xdr:rowOff>
    </xdr:to>
    <xdr:sp macro="" textlink="">
      <xdr:nvSpPr>
        <xdr:cNvPr id="197" name="円/楕円 196"/>
        <xdr:cNvSpPr/>
      </xdr:nvSpPr>
      <xdr:spPr>
        <a:xfrm>
          <a:off x="2857500" y="130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163387</xdr:rowOff>
    </xdr:from>
    <xdr:ext cx="534377" cy="259045"/>
    <xdr:sp macro="" textlink="">
      <xdr:nvSpPr>
        <xdr:cNvPr id="198" name="テキスト ボックス 197"/>
        <xdr:cNvSpPr txBox="1"/>
      </xdr:nvSpPr>
      <xdr:spPr>
        <a:xfrm>
          <a:off x="2641111" y="1285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85792</xdr:rowOff>
    </xdr:from>
    <xdr:to>
      <xdr:col>3</xdr:col>
      <xdr:colOff>3175</xdr:colOff>
      <xdr:row>77</xdr:row>
      <xdr:rowOff>15942</xdr:rowOff>
    </xdr:to>
    <xdr:sp macro="" textlink="">
      <xdr:nvSpPr>
        <xdr:cNvPr id="199" name="円/楕円 198"/>
        <xdr:cNvSpPr/>
      </xdr:nvSpPr>
      <xdr:spPr>
        <a:xfrm>
          <a:off x="1968500" y="131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32468</xdr:rowOff>
    </xdr:from>
    <xdr:ext cx="534377" cy="259045"/>
    <xdr:sp macro="" textlink="">
      <xdr:nvSpPr>
        <xdr:cNvPr id="200" name="テキスト ボックス 199"/>
        <xdr:cNvSpPr txBox="1"/>
      </xdr:nvSpPr>
      <xdr:spPr>
        <a:xfrm>
          <a:off x="1752111" y="1289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4021</xdr:rowOff>
    </xdr:from>
    <xdr:to>
      <xdr:col>1</xdr:col>
      <xdr:colOff>485775</xdr:colOff>
      <xdr:row>77</xdr:row>
      <xdr:rowOff>105621</xdr:rowOff>
    </xdr:to>
    <xdr:sp macro="" textlink="">
      <xdr:nvSpPr>
        <xdr:cNvPr id="201" name="円/楕円 200"/>
        <xdr:cNvSpPr/>
      </xdr:nvSpPr>
      <xdr:spPr>
        <a:xfrm>
          <a:off x="1079500" y="1320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122148</xdr:rowOff>
    </xdr:from>
    <xdr:ext cx="534377" cy="259045"/>
    <xdr:sp macro="" textlink="">
      <xdr:nvSpPr>
        <xdr:cNvPr id="202" name="テキスト ボックス 201"/>
        <xdr:cNvSpPr txBox="1"/>
      </xdr:nvSpPr>
      <xdr:spPr>
        <a:xfrm>
          <a:off x="863111" y="1298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4" name="直線コネクタ 213"/>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5" name="テキスト ボックス 214"/>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6" name="直線コネクタ 215"/>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7" name="テキスト ボックス 216"/>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8" name="直線コネクタ 217"/>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9" name="テキスト ボックス 218"/>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2" name="直線コネクタ 221"/>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3" name="テキスト ボックス 222"/>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4" name="直線コネクタ 223"/>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5" name="テキスト ボックス 224"/>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6" name="直線コネクタ 225"/>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7" name="テキスト ボックス 226"/>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140385</xdr:rowOff>
    </xdr:from>
    <xdr:to>
      <xdr:col>6</xdr:col>
      <xdr:colOff>510540</xdr:colOff>
      <xdr:row>98</xdr:row>
      <xdr:rowOff>31872</xdr:rowOff>
    </xdr:to>
    <xdr:cxnSp macro="">
      <xdr:nvCxnSpPr>
        <xdr:cNvPr id="231" name="直線コネクタ 230"/>
        <xdr:cNvCxnSpPr/>
      </xdr:nvCxnSpPr>
      <xdr:spPr>
        <a:xfrm flipV="1">
          <a:off x="4633595" y="15570885"/>
          <a:ext cx="1270" cy="1263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35699</xdr:rowOff>
    </xdr:from>
    <xdr:ext cx="534377" cy="259045"/>
    <xdr:sp macro="" textlink="">
      <xdr:nvSpPr>
        <xdr:cNvPr id="232" name="扶助費最小値テキスト"/>
        <xdr:cNvSpPr txBox="1"/>
      </xdr:nvSpPr>
      <xdr:spPr>
        <a:xfrm>
          <a:off x="4686300" y="168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98</xdr:row>
      <xdr:rowOff>31872</xdr:rowOff>
    </xdr:from>
    <xdr:to>
      <xdr:col>6</xdr:col>
      <xdr:colOff>600075</xdr:colOff>
      <xdr:row>98</xdr:row>
      <xdr:rowOff>31872</xdr:rowOff>
    </xdr:to>
    <xdr:cxnSp macro="">
      <xdr:nvCxnSpPr>
        <xdr:cNvPr id="233" name="直線コネクタ 232"/>
        <xdr:cNvCxnSpPr/>
      </xdr:nvCxnSpPr>
      <xdr:spPr>
        <a:xfrm>
          <a:off x="4546600" y="1683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87062</xdr:rowOff>
    </xdr:from>
    <xdr:ext cx="599010" cy="259045"/>
    <xdr:sp macro="" textlink="">
      <xdr:nvSpPr>
        <xdr:cNvPr id="234" name="扶助費最大値テキスト"/>
        <xdr:cNvSpPr txBox="1"/>
      </xdr:nvSpPr>
      <xdr:spPr>
        <a:xfrm>
          <a:off x="4686300" y="153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90</xdr:row>
      <xdr:rowOff>140385</xdr:rowOff>
    </xdr:from>
    <xdr:to>
      <xdr:col>6</xdr:col>
      <xdr:colOff>600075</xdr:colOff>
      <xdr:row>90</xdr:row>
      <xdr:rowOff>140385</xdr:rowOff>
    </xdr:to>
    <xdr:cxnSp macro="">
      <xdr:nvCxnSpPr>
        <xdr:cNvPr id="235" name="直線コネクタ 234"/>
        <xdr:cNvCxnSpPr/>
      </xdr:nvCxnSpPr>
      <xdr:spPr>
        <a:xfrm>
          <a:off x="4546600" y="1557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122898</xdr:rowOff>
    </xdr:from>
    <xdr:to>
      <xdr:col>6</xdr:col>
      <xdr:colOff>511175</xdr:colOff>
      <xdr:row>98</xdr:row>
      <xdr:rowOff>7927</xdr:rowOff>
    </xdr:to>
    <xdr:cxnSp macro="">
      <xdr:nvCxnSpPr>
        <xdr:cNvPr id="236" name="直線コネクタ 235"/>
        <xdr:cNvCxnSpPr/>
      </xdr:nvCxnSpPr>
      <xdr:spPr>
        <a:xfrm flipV="1">
          <a:off x="3797300" y="16753548"/>
          <a:ext cx="838200" cy="5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47455</xdr:rowOff>
    </xdr:from>
    <xdr:ext cx="534377" cy="259045"/>
    <xdr:sp macro="" textlink="">
      <xdr:nvSpPr>
        <xdr:cNvPr id="237" name="扶助費平均値テキスト"/>
        <xdr:cNvSpPr txBox="1"/>
      </xdr:nvSpPr>
      <xdr:spPr>
        <a:xfrm>
          <a:off x="4686300" y="16163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24578</xdr:rowOff>
    </xdr:from>
    <xdr:to>
      <xdr:col>6</xdr:col>
      <xdr:colOff>561975</xdr:colOff>
      <xdr:row>95</xdr:row>
      <xdr:rowOff>126178</xdr:rowOff>
    </xdr:to>
    <xdr:sp macro="" textlink="">
      <xdr:nvSpPr>
        <xdr:cNvPr id="238" name="フローチャート : 判断 237"/>
        <xdr:cNvSpPr/>
      </xdr:nvSpPr>
      <xdr:spPr>
        <a:xfrm>
          <a:off x="4584700" y="163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7927</xdr:rowOff>
    </xdr:from>
    <xdr:to>
      <xdr:col>5</xdr:col>
      <xdr:colOff>358775</xdr:colOff>
      <xdr:row>98</xdr:row>
      <xdr:rowOff>27572</xdr:rowOff>
    </xdr:to>
    <xdr:cxnSp macro="">
      <xdr:nvCxnSpPr>
        <xdr:cNvPr id="239" name="直線コネクタ 238"/>
        <xdr:cNvCxnSpPr/>
      </xdr:nvCxnSpPr>
      <xdr:spPr>
        <a:xfrm flipV="1">
          <a:off x="2908300" y="16810027"/>
          <a:ext cx="889000" cy="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132562</xdr:rowOff>
    </xdr:from>
    <xdr:to>
      <xdr:col>5</xdr:col>
      <xdr:colOff>409575</xdr:colOff>
      <xdr:row>96</xdr:row>
      <xdr:rowOff>62712</xdr:rowOff>
    </xdr:to>
    <xdr:sp macro="" textlink="">
      <xdr:nvSpPr>
        <xdr:cNvPr id="240" name="フローチャート : 判断 239"/>
        <xdr:cNvSpPr/>
      </xdr:nvSpPr>
      <xdr:spPr>
        <a:xfrm>
          <a:off x="3746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79239</xdr:rowOff>
    </xdr:from>
    <xdr:ext cx="534377" cy="259045"/>
    <xdr:sp macro="" textlink="">
      <xdr:nvSpPr>
        <xdr:cNvPr id="241" name="テキスト ボックス 240"/>
        <xdr:cNvSpPr txBox="1"/>
      </xdr:nvSpPr>
      <xdr:spPr>
        <a:xfrm>
          <a:off x="3530111" y="161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27572</xdr:rowOff>
    </xdr:from>
    <xdr:to>
      <xdr:col>4</xdr:col>
      <xdr:colOff>155575</xdr:colOff>
      <xdr:row>98</xdr:row>
      <xdr:rowOff>93394</xdr:rowOff>
    </xdr:to>
    <xdr:cxnSp macro="">
      <xdr:nvCxnSpPr>
        <xdr:cNvPr id="242" name="直線コネクタ 241"/>
        <xdr:cNvCxnSpPr/>
      </xdr:nvCxnSpPr>
      <xdr:spPr>
        <a:xfrm flipV="1">
          <a:off x="2019300" y="16829672"/>
          <a:ext cx="889000" cy="6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100030</xdr:rowOff>
    </xdr:from>
    <xdr:to>
      <xdr:col>4</xdr:col>
      <xdr:colOff>206375</xdr:colOff>
      <xdr:row>96</xdr:row>
      <xdr:rowOff>30180</xdr:rowOff>
    </xdr:to>
    <xdr:sp macro="" textlink="">
      <xdr:nvSpPr>
        <xdr:cNvPr id="243" name="フローチャート : 判断 242"/>
        <xdr:cNvSpPr/>
      </xdr:nvSpPr>
      <xdr:spPr>
        <a:xfrm>
          <a:off x="2857500" y="163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46707</xdr:rowOff>
    </xdr:from>
    <xdr:ext cx="534377" cy="259045"/>
    <xdr:sp macro="" textlink="">
      <xdr:nvSpPr>
        <xdr:cNvPr id="244" name="テキスト ボックス 243"/>
        <xdr:cNvSpPr txBox="1"/>
      </xdr:nvSpPr>
      <xdr:spPr>
        <a:xfrm>
          <a:off x="2641111" y="1616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93394</xdr:rowOff>
    </xdr:from>
    <xdr:to>
      <xdr:col>2</xdr:col>
      <xdr:colOff>638175</xdr:colOff>
      <xdr:row>98</xdr:row>
      <xdr:rowOff>109868</xdr:rowOff>
    </xdr:to>
    <xdr:cxnSp macro="">
      <xdr:nvCxnSpPr>
        <xdr:cNvPr id="245" name="直線コネクタ 244"/>
        <xdr:cNvCxnSpPr/>
      </xdr:nvCxnSpPr>
      <xdr:spPr>
        <a:xfrm flipV="1">
          <a:off x="1130300" y="16895494"/>
          <a:ext cx="889000" cy="1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18348</xdr:rowOff>
    </xdr:from>
    <xdr:to>
      <xdr:col>3</xdr:col>
      <xdr:colOff>3175</xdr:colOff>
      <xdr:row>96</xdr:row>
      <xdr:rowOff>119948</xdr:rowOff>
    </xdr:to>
    <xdr:sp macro="" textlink="">
      <xdr:nvSpPr>
        <xdr:cNvPr id="246" name="フローチャート : 判断 245"/>
        <xdr:cNvSpPr/>
      </xdr:nvSpPr>
      <xdr:spPr>
        <a:xfrm>
          <a:off x="1968500" y="1647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136475</xdr:rowOff>
    </xdr:from>
    <xdr:ext cx="534377" cy="259045"/>
    <xdr:sp macro="" textlink="">
      <xdr:nvSpPr>
        <xdr:cNvPr id="247" name="テキスト ボックス 246"/>
        <xdr:cNvSpPr txBox="1"/>
      </xdr:nvSpPr>
      <xdr:spPr>
        <a:xfrm>
          <a:off x="1752111" y="1625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41965</xdr:rowOff>
    </xdr:from>
    <xdr:to>
      <xdr:col>1</xdr:col>
      <xdr:colOff>485775</xdr:colOff>
      <xdr:row>96</xdr:row>
      <xdr:rowOff>143565</xdr:rowOff>
    </xdr:to>
    <xdr:sp macro="" textlink="">
      <xdr:nvSpPr>
        <xdr:cNvPr id="248" name="フローチャート : 判断 247"/>
        <xdr:cNvSpPr/>
      </xdr:nvSpPr>
      <xdr:spPr>
        <a:xfrm>
          <a:off x="1079500" y="165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160092</xdr:rowOff>
    </xdr:from>
    <xdr:ext cx="534377" cy="259045"/>
    <xdr:sp macro="" textlink="">
      <xdr:nvSpPr>
        <xdr:cNvPr id="249" name="テキスト ボックス 248"/>
        <xdr:cNvSpPr txBox="1"/>
      </xdr:nvSpPr>
      <xdr:spPr>
        <a:xfrm>
          <a:off x="863111" y="162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72098</xdr:rowOff>
    </xdr:from>
    <xdr:to>
      <xdr:col>6</xdr:col>
      <xdr:colOff>561975</xdr:colOff>
      <xdr:row>98</xdr:row>
      <xdr:rowOff>2248</xdr:rowOff>
    </xdr:to>
    <xdr:sp macro="" textlink="">
      <xdr:nvSpPr>
        <xdr:cNvPr id="255" name="円/楕円 254"/>
        <xdr:cNvSpPr/>
      </xdr:nvSpPr>
      <xdr:spPr>
        <a:xfrm>
          <a:off x="4584700" y="167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158475</xdr:rowOff>
    </xdr:from>
    <xdr:ext cx="534377" cy="259045"/>
    <xdr:sp macro="" textlink="">
      <xdr:nvSpPr>
        <xdr:cNvPr id="256" name="扶助費該当値テキスト"/>
        <xdr:cNvSpPr txBox="1"/>
      </xdr:nvSpPr>
      <xdr:spPr>
        <a:xfrm>
          <a:off x="4686300" y="166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128577</xdr:rowOff>
    </xdr:from>
    <xdr:to>
      <xdr:col>5</xdr:col>
      <xdr:colOff>409575</xdr:colOff>
      <xdr:row>98</xdr:row>
      <xdr:rowOff>58727</xdr:rowOff>
    </xdr:to>
    <xdr:sp macro="" textlink="">
      <xdr:nvSpPr>
        <xdr:cNvPr id="257" name="円/楕円 256"/>
        <xdr:cNvSpPr/>
      </xdr:nvSpPr>
      <xdr:spPr>
        <a:xfrm>
          <a:off x="3746500" y="167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49854</xdr:rowOff>
    </xdr:from>
    <xdr:ext cx="534377" cy="259045"/>
    <xdr:sp macro="" textlink="">
      <xdr:nvSpPr>
        <xdr:cNvPr id="258" name="テキスト ボックス 257"/>
        <xdr:cNvSpPr txBox="1"/>
      </xdr:nvSpPr>
      <xdr:spPr>
        <a:xfrm>
          <a:off x="3530111" y="168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148222</xdr:rowOff>
    </xdr:from>
    <xdr:to>
      <xdr:col>4</xdr:col>
      <xdr:colOff>206375</xdr:colOff>
      <xdr:row>98</xdr:row>
      <xdr:rowOff>78372</xdr:rowOff>
    </xdr:to>
    <xdr:sp macro="" textlink="">
      <xdr:nvSpPr>
        <xdr:cNvPr id="259" name="円/楕円 258"/>
        <xdr:cNvSpPr/>
      </xdr:nvSpPr>
      <xdr:spPr>
        <a:xfrm>
          <a:off x="2857500" y="167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69499</xdr:rowOff>
    </xdr:from>
    <xdr:ext cx="534377" cy="259045"/>
    <xdr:sp macro="" textlink="">
      <xdr:nvSpPr>
        <xdr:cNvPr id="260" name="テキスト ボックス 259"/>
        <xdr:cNvSpPr txBox="1"/>
      </xdr:nvSpPr>
      <xdr:spPr>
        <a:xfrm>
          <a:off x="2641111" y="168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42594</xdr:rowOff>
    </xdr:from>
    <xdr:to>
      <xdr:col>3</xdr:col>
      <xdr:colOff>3175</xdr:colOff>
      <xdr:row>98</xdr:row>
      <xdr:rowOff>144194</xdr:rowOff>
    </xdr:to>
    <xdr:sp macro="" textlink="">
      <xdr:nvSpPr>
        <xdr:cNvPr id="261" name="円/楕円 260"/>
        <xdr:cNvSpPr/>
      </xdr:nvSpPr>
      <xdr:spPr>
        <a:xfrm>
          <a:off x="1968500" y="1684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135321</xdr:rowOff>
    </xdr:from>
    <xdr:ext cx="534377" cy="259045"/>
    <xdr:sp macro="" textlink="">
      <xdr:nvSpPr>
        <xdr:cNvPr id="262" name="テキスト ボックス 261"/>
        <xdr:cNvSpPr txBox="1"/>
      </xdr:nvSpPr>
      <xdr:spPr>
        <a:xfrm>
          <a:off x="1752111" y="169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59068</xdr:rowOff>
    </xdr:from>
    <xdr:to>
      <xdr:col>1</xdr:col>
      <xdr:colOff>485775</xdr:colOff>
      <xdr:row>98</xdr:row>
      <xdr:rowOff>160668</xdr:rowOff>
    </xdr:to>
    <xdr:sp macro="" textlink="">
      <xdr:nvSpPr>
        <xdr:cNvPr id="263" name="円/楕円 262"/>
        <xdr:cNvSpPr/>
      </xdr:nvSpPr>
      <xdr:spPr>
        <a:xfrm>
          <a:off x="1079500" y="168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151795</xdr:rowOff>
    </xdr:from>
    <xdr:ext cx="534377" cy="259045"/>
    <xdr:sp macro="" textlink="">
      <xdr:nvSpPr>
        <xdr:cNvPr id="264" name="テキスト ボックス 263"/>
        <xdr:cNvSpPr txBox="1"/>
      </xdr:nvSpPr>
      <xdr:spPr>
        <a:xfrm>
          <a:off x="863111" y="169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8" name="直線コネクタ 287"/>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9"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90" name="直線コネクタ 289"/>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91"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2" name="直線コネクタ 291"/>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157641</xdr:rowOff>
    </xdr:from>
    <xdr:to>
      <xdr:col>15</xdr:col>
      <xdr:colOff>180975</xdr:colOff>
      <xdr:row>37</xdr:row>
      <xdr:rowOff>48706</xdr:rowOff>
    </xdr:to>
    <xdr:cxnSp macro="">
      <xdr:nvCxnSpPr>
        <xdr:cNvPr id="293" name="直線コネクタ 292"/>
        <xdr:cNvCxnSpPr/>
      </xdr:nvCxnSpPr>
      <xdr:spPr>
        <a:xfrm>
          <a:off x="9639300" y="6329841"/>
          <a:ext cx="838200" cy="6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4"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5" name="フローチャート : 判断 294"/>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157641</xdr:rowOff>
    </xdr:from>
    <xdr:to>
      <xdr:col>14</xdr:col>
      <xdr:colOff>28575</xdr:colOff>
      <xdr:row>37</xdr:row>
      <xdr:rowOff>875</xdr:rowOff>
    </xdr:to>
    <xdr:cxnSp macro="">
      <xdr:nvCxnSpPr>
        <xdr:cNvPr id="296" name="直線コネクタ 295"/>
        <xdr:cNvCxnSpPr/>
      </xdr:nvCxnSpPr>
      <xdr:spPr>
        <a:xfrm flipV="1">
          <a:off x="8750300" y="6329841"/>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7" name="フローチャート : 判断 296"/>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8" name="テキスト ボックス 297"/>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875</xdr:rowOff>
    </xdr:from>
    <xdr:to>
      <xdr:col>12</xdr:col>
      <xdr:colOff>511175</xdr:colOff>
      <xdr:row>37</xdr:row>
      <xdr:rowOff>88871</xdr:rowOff>
    </xdr:to>
    <xdr:cxnSp macro="">
      <xdr:nvCxnSpPr>
        <xdr:cNvPr id="299" name="直線コネクタ 298"/>
        <xdr:cNvCxnSpPr/>
      </xdr:nvCxnSpPr>
      <xdr:spPr>
        <a:xfrm flipV="1">
          <a:off x="7861300" y="6344525"/>
          <a:ext cx="889000" cy="8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300" name="フローチャート : 判断 299"/>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1" name="テキスト ボックス 300"/>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88871</xdr:rowOff>
    </xdr:from>
    <xdr:to>
      <xdr:col>11</xdr:col>
      <xdr:colOff>307975</xdr:colOff>
      <xdr:row>37</xdr:row>
      <xdr:rowOff>114169</xdr:rowOff>
    </xdr:to>
    <xdr:cxnSp macro="">
      <xdr:nvCxnSpPr>
        <xdr:cNvPr id="302" name="直線コネクタ 301"/>
        <xdr:cNvCxnSpPr/>
      </xdr:nvCxnSpPr>
      <xdr:spPr>
        <a:xfrm flipV="1">
          <a:off x="6972300" y="6432521"/>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3" name="フローチャート : 判断 302"/>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4" name="テキスト ボックス 303"/>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5" name="フローチャート : 判断 304"/>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6" name="テキスト ボックス 305"/>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169356</xdr:rowOff>
    </xdr:from>
    <xdr:to>
      <xdr:col>15</xdr:col>
      <xdr:colOff>231775</xdr:colOff>
      <xdr:row>37</xdr:row>
      <xdr:rowOff>99506</xdr:rowOff>
    </xdr:to>
    <xdr:sp macro="" textlink="">
      <xdr:nvSpPr>
        <xdr:cNvPr id="312" name="円/楕円 311"/>
        <xdr:cNvSpPr/>
      </xdr:nvSpPr>
      <xdr:spPr>
        <a:xfrm>
          <a:off x="10426700" y="63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84283</xdr:rowOff>
    </xdr:from>
    <xdr:ext cx="534377" cy="259045"/>
    <xdr:sp macro="" textlink="">
      <xdr:nvSpPr>
        <xdr:cNvPr id="313" name="補助費等該当値テキスト"/>
        <xdr:cNvSpPr txBox="1"/>
      </xdr:nvSpPr>
      <xdr:spPr>
        <a:xfrm>
          <a:off x="10528300" y="62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88,883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106841</xdr:rowOff>
    </xdr:from>
    <xdr:to>
      <xdr:col>14</xdr:col>
      <xdr:colOff>79375</xdr:colOff>
      <xdr:row>37</xdr:row>
      <xdr:rowOff>36991</xdr:rowOff>
    </xdr:to>
    <xdr:sp macro="" textlink="">
      <xdr:nvSpPr>
        <xdr:cNvPr id="314" name="円/楕円 313"/>
        <xdr:cNvSpPr/>
      </xdr:nvSpPr>
      <xdr:spPr>
        <a:xfrm>
          <a:off x="9588500" y="62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28118</xdr:rowOff>
    </xdr:from>
    <xdr:ext cx="599010" cy="259045"/>
    <xdr:sp macro="" textlink="">
      <xdr:nvSpPr>
        <xdr:cNvPr id="315" name="テキスト ボックス 314"/>
        <xdr:cNvSpPr txBox="1"/>
      </xdr:nvSpPr>
      <xdr:spPr>
        <a:xfrm>
          <a:off x="9339794" y="637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105,291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121525</xdr:rowOff>
    </xdr:from>
    <xdr:to>
      <xdr:col>12</xdr:col>
      <xdr:colOff>561975</xdr:colOff>
      <xdr:row>37</xdr:row>
      <xdr:rowOff>51675</xdr:rowOff>
    </xdr:to>
    <xdr:sp macro="" textlink="">
      <xdr:nvSpPr>
        <xdr:cNvPr id="316" name="円/楕円 315"/>
        <xdr:cNvSpPr/>
      </xdr:nvSpPr>
      <xdr:spPr>
        <a:xfrm>
          <a:off x="8699500" y="6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68202</xdr:rowOff>
    </xdr:from>
    <xdr:ext cx="599010" cy="259045"/>
    <xdr:sp macro="" textlink="">
      <xdr:nvSpPr>
        <xdr:cNvPr id="317" name="テキスト ボックス 316"/>
        <xdr:cNvSpPr txBox="1"/>
      </xdr:nvSpPr>
      <xdr:spPr>
        <a:xfrm>
          <a:off x="8450794" y="606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101,437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38071</xdr:rowOff>
    </xdr:from>
    <xdr:to>
      <xdr:col>11</xdr:col>
      <xdr:colOff>358775</xdr:colOff>
      <xdr:row>37</xdr:row>
      <xdr:rowOff>139671</xdr:rowOff>
    </xdr:to>
    <xdr:sp macro="" textlink="">
      <xdr:nvSpPr>
        <xdr:cNvPr id="318" name="円/楕円 317"/>
        <xdr:cNvSpPr/>
      </xdr:nvSpPr>
      <xdr:spPr>
        <a:xfrm>
          <a:off x="7810500" y="63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130798</xdr:rowOff>
    </xdr:from>
    <xdr:ext cx="534377" cy="259045"/>
    <xdr:sp macro="" textlink="">
      <xdr:nvSpPr>
        <xdr:cNvPr id="319" name="テキスト ボックス 318"/>
        <xdr:cNvSpPr txBox="1"/>
      </xdr:nvSpPr>
      <xdr:spPr>
        <a:xfrm>
          <a:off x="7594111" y="64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63369</xdr:rowOff>
    </xdr:from>
    <xdr:to>
      <xdr:col>10</xdr:col>
      <xdr:colOff>155575</xdr:colOff>
      <xdr:row>37</xdr:row>
      <xdr:rowOff>164969</xdr:rowOff>
    </xdr:to>
    <xdr:sp macro="" textlink="">
      <xdr:nvSpPr>
        <xdr:cNvPr id="320" name="円/楕円 319"/>
        <xdr:cNvSpPr/>
      </xdr:nvSpPr>
      <xdr:spPr>
        <a:xfrm>
          <a:off x="6921500" y="64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156096</xdr:rowOff>
    </xdr:from>
    <xdr:ext cx="534377" cy="259045"/>
    <xdr:sp macro="" textlink="">
      <xdr:nvSpPr>
        <xdr:cNvPr id="321" name="テキスト ボックス 320"/>
        <xdr:cNvSpPr txBox="1"/>
      </xdr:nvSpPr>
      <xdr:spPr>
        <a:xfrm>
          <a:off x="6705111" y="64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7" name="直線コネクタ 346"/>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8"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9" name="直線コネクタ 348"/>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50"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51" name="直線コネクタ 350"/>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118378</xdr:rowOff>
    </xdr:from>
    <xdr:to>
      <xdr:col>15</xdr:col>
      <xdr:colOff>180975</xdr:colOff>
      <xdr:row>57</xdr:row>
      <xdr:rowOff>144213</xdr:rowOff>
    </xdr:to>
    <xdr:cxnSp macro="">
      <xdr:nvCxnSpPr>
        <xdr:cNvPr id="352" name="直線コネクタ 351"/>
        <xdr:cNvCxnSpPr/>
      </xdr:nvCxnSpPr>
      <xdr:spPr>
        <a:xfrm flipV="1">
          <a:off x="9639300" y="9891028"/>
          <a:ext cx="838200" cy="2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3"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4" name="フローチャート : 判断 353"/>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86946</xdr:rowOff>
    </xdr:from>
    <xdr:to>
      <xdr:col>14</xdr:col>
      <xdr:colOff>28575</xdr:colOff>
      <xdr:row>57</xdr:row>
      <xdr:rowOff>144213</xdr:rowOff>
    </xdr:to>
    <xdr:cxnSp macro="">
      <xdr:nvCxnSpPr>
        <xdr:cNvPr id="355" name="直線コネクタ 354"/>
        <xdr:cNvCxnSpPr/>
      </xdr:nvCxnSpPr>
      <xdr:spPr>
        <a:xfrm>
          <a:off x="8750300" y="9688146"/>
          <a:ext cx="889000" cy="22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6" name="フローチャート : 判断 355"/>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7" name="テキスト ボックス 356"/>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86946</xdr:rowOff>
    </xdr:from>
    <xdr:to>
      <xdr:col>12</xdr:col>
      <xdr:colOff>511175</xdr:colOff>
      <xdr:row>57</xdr:row>
      <xdr:rowOff>33639</xdr:rowOff>
    </xdr:to>
    <xdr:cxnSp macro="">
      <xdr:nvCxnSpPr>
        <xdr:cNvPr id="358" name="直線コネクタ 357"/>
        <xdr:cNvCxnSpPr/>
      </xdr:nvCxnSpPr>
      <xdr:spPr>
        <a:xfrm flipV="1">
          <a:off x="7861300" y="9688146"/>
          <a:ext cx="889000" cy="1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130662</xdr:rowOff>
    </xdr:from>
    <xdr:to>
      <xdr:col>12</xdr:col>
      <xdr:colOff>561975</xdr:colOff>
      <xdr:row>57</xdr:row>
      <xdr:rowOff>60812</xdr:rowOff>
    </xdr:to>
    <xdr:sp macro="" textlink="">
      <xdr:nvSpPr>
        <xdr:cNvPr id="359" name="フローチャート : 判断 358"/>
        <xdr:cNvSpPr/>
      </xdr:nvSpPr>
      <xdr:spPr>
        <a:xfrm>
          <a:off x="8699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51939</xdr:rowOff>
    </xdr:from>
    <xdr:ext cx="599010" cy="259045"/>
    <xdr:sp macro="" textlink="">
      <xdr:nvSpPr>
        <xdr:cNvPr id="360" name="テキスト ボックス 359"/>
        <xdr:cNvSpPr txBox="1"/>
      </xdr:nvSpPr>
      <xdr:spPr>
        <a:xfrm>
          <a:off x="8450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166289</xdr:rowOff>
    </xdr:from>
    <xdr:to>
      <xdr:col>11</xdr:col>
      <xdr:colOff>307975</xdr:colOff>
      <xdr:row>57</xdr:row>
      <xdr:rowOff>33639</xdr:rowOff>
    </xdr:to>
    <xdr:cxnSp macro="">
      <xdr:nvCxnSpPr>
        <xdr:cNvPr id="361" name="直線コネクタ 360"/>
        <xdr:cNvCxnSpPr/>
      </xdr:nvCxnSpPr>
      <xdr:spPr>
        <a:xfrm>
          <a:off x="6972300" y="9767489"/>
          <a:ext cx="889000" cy="3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116407</xdr:rowOff>
    </xdr:from>
    <xdr:to>
      <xdr:col>11</xdr:col>
      <xdr:colOff>358775</xdr:colOff>
      <xdr:row>57</xdr:row>
      <xdr:rowOff>46557</xdr:rowOff>
    </xdr:to>
    <xdr:sp macro="" textlink="">
      <xdr:nvSpPr>
        <xdr:cNvPr id="362" name="フローチャート : 判断 361"/>
        <xdr:cNvSpPr/>
      </xdr:nvSpPr>
      <xdr:spPr>
        <a:xfrm>
          <a:off x="7810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63084</xdr:rowOff>
    </xdr:from>
    <xdr:ext cx="599010" cy="259045"/>
    <xdr:sp macro="" textlink="">
      <xdr:nvSpPr>
        <xdr:cNvPr id="363" name="テキスト ボックス 362"/>
        <xdr:cNvSpPr txBox="1"/>
      </xdr:nvSpPr>
      <xdr:spPr>
        <a:xfrm>
          <a:off x="7561794" y="949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18370</xdr:rowOff>
    </xdr:from>
    <xdr:to>
      <xdr:col>10</xdr:col>
      <xdr:colOff>155575</xdr:colOff>
      <xdr:row>57</xdr:row>
      <xdr:rowOff>119970</xdr:rowOff>
    </xdr:to>
    <xdr:sp macro="" textlink="">
      <xdr:nvSpPr>
        <xdr:cNvPr id="364" name="フローチャート : 判断 363"/>
        <xdr:cNvSpPr/>
      </xdr:nvSpPr>
      <xdr:spPr>
        <a:xfrm>
          <a:off x="6921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111097</xdr:rowOff>
    </xdr:from>
    <xdr:ext cx="599010" cy="259045"/>
    <xdr:sp macro="" textlink="">
      <xdr:nvSpPr>
        <xdr:cNvPr id="365" name="テキスト ボックス 364"/>
        <xdr:cNvSpPr txBox="1"/>
      </xdr:nvSpPr>
      <xdr:spPr>
        <a:xfrm>
          <a:off x="6672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67578</xdr:rowOff>
    </xdr:from>
    <xdr:to>
      <xdr:col>15</xdr:col>
      <xdr:colOff>231775</xdr:colOff>
      <xdr:row>57</xdr:row>
      <xdr:rowOff>169178</xdr:rowOff>
    </xdr:to>
    <xdr:sp macro="" textlink="">
      <xdr:nvSpPr>
        <xdr:cNvPr id="371" name="円/楕円 370"/>
        <xdr:cNvSpPr/>
      </xdr:nvSpPr>
      <xdr:spPr>
        <a:xfrm>
          <a:off x="10426700" y="98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46005</xdr:rowOff>
    </xdr:from>
    <xdr:ext cx="534377" cy="259045"/>
    <xdr:sp macro="" textlink="">
      <xdr:nvSpPr>
        <xdr:cNvPr id="372" name="普通建設事業費該当値テキスト"/>
        <xdr:cNvSpPr txBox="1"/>
      </xdr:nvSpPr>
      <xdr:spPr>
        <a:xfrm>
          <a:off x="10528300" y="981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99,029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93413</xdr:rowOff>
    </xdr:from>
    <xdr:to>
      <xdr:col>14</xdr:col>
      <xdr:colOff>79375</xdr:colOff>
      <xdr:row>58</xdr:row>
      <xdr:rowOff>23563</xdr:rowOff>
    </xdr:to>
    <xdr:sp macro="" textlink="">
      <xdr:nvSpPr>
        <xdr:cNvPr id="373" name="円/楕円 372"/>
        <xdr:cNvSpPr/>
      </xdr:nvSpPr>
      <xdr:spPr>
        <a:xfrm>
          <a:off x="9588500" y="98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14690</xdr:rowOff>
    </xdr:from>
    <xdr:ext cx="534377" cy="259045"/>
    <xdr:sp macro="" textlink="">
      <xdr:nvSpPr>
        <xdr:cNvPr id="374" name="テキスト ボックス 373"/>
        <xdr:cNvSpPr txBox="1"/>
      </xdr:nvSpPr>
      <xdr:spPr>
        <a:xfrm>
          <a:off x="9372111" y="99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91,118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36146</xdr:rowOff>
    </xdr:from>
    <xdr:to>
      <xdr:col>12</xdr:col>
      <xdr:colOff>561975</xdr:colOff>
      <xdr:row>56</xdr:row>
      <xdr:rowOff>137746</xdr:rowOff>
    </xdr:to>
    <xdr:sp macro="" textlink="">
      <xdr:nvSpPr>
        <xdr:cNvPr id="375" name="円/楕円 374"/>
        <xdr:cNvSpPr/>
      </xdr:nvSpPr>
      <xdr:spPr>
        <a:xfrm>
          <a:off x="8699500" y="96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154273</xdr:rowOff>
    </xdr:from>
    <xdr:ext cx="599010" cy="259045"/>
    <xdr:sp macro="" textlink="">
      <xdr:nvSpPr>
        <xdr:cNvPr id="376" name="テキスト ボックス 375"/>
        <xdr:cNvSpPr txBox="1"/>
      </xdr:nvSpPr>
      <xdr:spPr>
        <a:xfrm>
          <a:off x="8450794" y="941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161,154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154289</xdr:rowOff>
    </xdr:from>
    <xdr:to>
      <xdr:col>11</xdr:col>
      <xdr:colOff>358775</xdr:colOff>
      <xdr:row>57</xdr:row>
      <xdr:rowOff>84439</xdr:rowOff>
    </xdr:to>
    <xdr:sp macro="" textlink="">
      <xdr:nvSpPr>
        <xdr:cNvPr id="377" name="円/楕円 376"/>
        <xdr:cNvSpPr/>
      </xdr:nvSpPr>
      <xdr:spPr>
        <a:xfrm>
          <a:off x="7810500" y="97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75566</xdr:rowOff>
    </xdr:from>
    <xdr:ext cx="599010" cy="259045"/>
    <xdr:sp macro="" textlink="">
      <xdr:nvSpPr>
        <xdr:cNvPr id="378" name="テキスト ボックス 377"/>
        <xdr:cNvSpPr txBox="1"/>
      </xdr:nvSpPr>
      <xdr:spPr>
        <a:xfrm>
          <a:off x="7561794" y="984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115489</xdr:rowOff>
    </xdr:from>
    <xdr:to>
      <xdr:col>10</xdr:col>
      <xdr:colOff>155575</xdr:colOff>
      <xdr:row>57</xdr:row>
      <xdr:rowOff>45639</xdr:rowOff>
    </xdr:to>
    <xdr:sp macro="" textlink="">
      <xdr:nvSpPr>
        <xdr:cNvPr id="379" name="円/楕円 378"/>
        <xdr:cNvSpPr/>
      </xdr:nvSpPr>
      <xdr:spPr>
        <a:xfrm>
          <a:off x="6921500" y="97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62166</xdr:rowOff>
    </xdr:from>
    <xdr:ext cx="599010" cy="259045"/>
    <xdr:sp macro="" textlink="">
      <xdr:nvSpPr>
        <xdr:cNvPr id="380" name="テキスト ボックス 379"/>
        <xdr:cNvSpPr txBox="1"/>
      </xdr:nvSpPr>
      <xdr:spPr>
        <a:xfrm>
          <a:off x="6672794" y="949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2" name="直線コネクタ 401"/>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5"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6" name="直線コネクタ 405"/>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11007</xdr:rowOff>
    </xdr:from>
    <xdr:to>
      <xdr:col>15</xdr:col>
      <xdr:colOff>180975</xdr:colOff>
      <xdr:row>77</xdr:row>
      <xdr:rowOff>165404</xdr:rowOff>
    </xdr:to>
    <xdr:cxnSp macro="">
      <xdr:nvCxnSpPr>
        <xdr:cNvPr id="407" name="直線コネクタ 406"/>
        <xdr:cNvCxnSpPr/>
      </xdr:nvCxnSpPr>
      <xdr:spPr>
        <a:xfrm>
          <a:off x="9639300" y="13212657"/>
          <a:ext cx="838200" cy="1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8"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9" name="フローチャート : 判断 408"/>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74622</xdr:rowOff>
    </xdr:from>
    <xdr:to>
      <xdr:col>14</xdr:col>
      <xdr:colOff>28575</xdr:colOff>
      <xdr:row>77</xdr:row>
      <xdr:rowOff>11007</xdr:rowOff>
    </xdr:to>
    <xdr:cxnSp macro="">
      <xdr:nvCxnSpPr>
        <xdr:cNvPr id="410" name="直線コネクタ 409"/>
        <xdr:cNvCxnSpPr/>
      </xdr:nvCxnSpPr>
      <xdr:spPr>
        <a:xfrm>
          <a:off x="8750300" y="12933372"/>
          <a:ext cx="889000" cy="2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11" name="フローチャート : 判断 410"/>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2" name="テキスト ボックス 411"/>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140088</xdr:rowOff>
    </xdr:from>
    <xdr:to>
      <xdr:col>12</xdr:col>
      <xdr:colOff>561975</xdr:colOff>
      <xdr:row>77</xdr:row>
      <xdr:rowOff>70238</xdr:rowOff>
    </xdr:to>
    <xdr:sp macro="" textlink="">
      <xdr:nvSpPr>
        <xdr:cNvPr id="413" name="フローチャート : 判断 412"/>
        <xdr:cNvSpPr/>
      </xdr:nvSpPr>
      <xdr:spPr>
        <a:xfrm>
          <a:off x="8699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61365</xdr:rowOff>
    </xdr:from>
    <xdr:ext cx="534377" cy="259045"/>
    <xdr:sp macro="" textlink="">
      <xdr:nvSpPr>
        <xdr:cNvPr id="414" name="テキスト ボックス 413"/>
        <xdr:cNvSpPr txBox="1"/>
      </xdr:nvSpPr>
      <xdr:spPr>
        <a:xfrm>
          <a:off x="8483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114604</xdr:rowOff>
    </xdr:from>
    <xdr:to>
      <xdr:col>15</xdr:col>
      <xdr:colOff>231775</xdr:colOff>
      <xdr:row>78</xdr:row>
      <xdr:rowOff>44754</xdr:rowOff>
    </xdr:to>
    <xdr:sp macro="" textlink="">
      <xdr:nvSpPr>
        <xdr:cNvPr id="420" name="円/楕円 419"/>
        <xdr:cNvSpPr/>
      </xdr:nvSpPr>
      <xdr:spPr>
        <a:xfrm>
          <a:off x="10426700" y="133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93031</xdr:rowOff>
    </xdr:from>
    <xdr:ext cx="534377" cy="259045"/>
    <xdr:sp macro="" textlink="">
      <xdr:nvSpPr>
        <xdr:cNvPr id="421" name="普通建設事業費 （ うち新規整備　）該当値テキスト"/>
        <xdr:cNvSpPr txBox="1"/>
      </xdr:nvSpPr>
      <xdr:spPr>
        <a:xfrm>
          <a:off x="10528300" y="132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31,878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131657</xdr:rowOff>
    </xdr:from>
    <xdr:to>
      <xdr:col>14</xdr:col>
      <xdr:colOff>79375</xdr:colOff>
      <xdr:row>77</xdr:row>
      <xdr:rowOff>61807</xdr:rowOff>
    </xdr:to>
    <xdr:sp macro="" textlink="">
      <xdr:nvSpPr>
        <xdr:cNvPr id="422" name="円/楕円 421"/>
        <xdr:cNvSpPr/>
      </xdr:nvSpPr>
      <xdr:spPr>
        <a:xfrm>
          <a:off x="9588500" y="131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52934</xdr:rowOff>
    </xdr:from>
    <xdr:ext cx="534377" cy="259045"/>
    <xdr:sp macro="" textlink="">
      <xdr:nvSpPr>
        <xdr:cNvPr id="423" name="テキスト ボックス 422"/>
        <xdr:cNvSpPr txBox="1"/>
      </xdr:nvSpPr>
      <xdr:spPr>
        <a:xfrm>
          <a:off x="9372111" y="132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23822</xdr:rowOff>
    </xdr:from>
    <xdr:to>
      <xdr:col>12</xdr:col>
      <xdr:colOff>561975</xdr:colOff>
      <xdr:row>75</xdr:row>
      <xdr:rowOff>125422</xdr:rowOff>
    </xdr:to>
    <xdr:sp macro="" textlink="">
      <xdr:nvSpPr>
        <xdr:cNvPr id="424" name="円/楕円 423"/>
        <xdr:cNvSpPr/>
      </xdr:nvSpPr>
      <xdr:spPr>
        <a:xfrm>
          <a:off x="8699500" y="128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141949</xdr:rowOff>
    </xdr:from>
    <xdr:ext cx="599010" cy="259045"/>
    <xdr:sp macro="" textlink="">
      <xdr:nvSpPr>
        <xdr:cNvPr id="425" name="テキスト ボックス 424"/>
        <xdr:cNvSpPr txBox="1"/>
      </xdr:nvSpPr>
      <xdr:spPr>
        <a:xfrm>
          <a:off x="8450794" y="1265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7" name="直線コネクタ 446"/>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8"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9" name="直線コネクタ 448"/>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50"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51" name="直線コネクタ 450"/>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64362</xdr:rowOff>
    </xdr:from>
    <xdr:to>
      <xdr:col>15</xdr:col>
      <xdr:colOff>180975</xdr:colOff>
      <xdr:row>98</xdr:row>
      <xdr:rowOff>71326</xdr:rowOff>
    </xdr:to>
    <xdr:cxnSp macro="">
      <xdr:nvCxnSpPr>
        <xdr:cNvPr id="452" name="直線コネクタ 451"/>
        <xdr:cNvCxnSpPr/>
      </xdr:nvCxnSpPr>
      <xdr:spPr>
        <a:xfrm flipV="1">
          <a:off x="9639300" y="16695012"/>
          <a:ext cx="838200" cy="17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3"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4" name="フローチャート : 判断 453"/>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21138</xdr:rowOff>
    </xdr:from>
    <xdr:to>
      <xdr:col>14</xdr:col>
      <xdr:colOff>28575</xdr:colOff>
      <xdr:row>98</xdr:row>
      <xdr:rowOff>71326</xdr:rowOff>
    </xdr:to>
    <xdr:cxnSp macro="">
      <xdr:nvCxnSpPr>
        <xdr:cNvPr id="455" name="直線コネクタ 454"/>
        <xdr:cNvCxnSpPr/>
      </xdr:nvCxnSpPr>
      <xdr:spPr>
        <a:xfrm>
          <a:off x="8750300" y="16823238"/>
          <a:ext cx="889000" cy="5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6" name="フローチャート : 判断 455"/>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7" name="テキスト ボックス 456"/>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43683</xdr:rowOff>
    </xdr:from>
    <xdr:to>
      <xdr:col>12</xdr:col>
      <xdr:colOff>561975</xdr:colOff>
      <xdr:row>97</xdr:row>
      <xdr:rowOff>145283</xdr:rowOff>
    </xdr:to>
    <xdr:sp macro="" textlink="">
      <xdr:nvSpPr>
        <xdr:cNvPr id="458" name="フローチャート : 判断 457"/>
        <xdr:cNvSpPr/>
      </xdr:nvSpPr>
      <xdr:spPr>
        <a:xfrm>
          <a:off x="8699500" y="1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161810</xdr:rowOff>
    </xdr:from>
    <xdr:ext cx="534377" cy="259045"/>
    <xdr:sp macro="" textlink="">
      <xdr:nvSpPr>
        <xdr:cNvPr id="459" name="テキスト ボックス 458"/>
        <xdr:cNvSpPr txBox="1"/>
      </xdr:nvSpPr>
      <xdr:spPr>
        <a:xfrm>
          <a:off x="8483111" y="164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13562</xdr:rowOff>
    </xdr:from>
    <xdr:to>
      <xdr:col>15</xdr:col>
      <xdr:colOff>231775</xdr:colOff>
      <xdr:row>97</xdr:row>
      <xdr:rowOff>115162</xdr:rowOff>
    </xdr:to>
    <xdr:sp macro="" textlink="">
      <xdr:nvSpPr>
        <xdr:cNvPr id="465" name="円/楕円 464"/>
        <xdr:cNvSpPr/>
      </xdr:nvSpPr>
      <xdr:spPr>
        <a:xfrm>
          <a:off x="10426700" y="166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163439</xdr:rowOff>
    </xdr:from>
    <xdr:ext cx="534377" cy="259045"/>
    <xdr:sp macro="" textlink="">
      <xdr:nvSpPr>
        <xdr:cNvPr id="466" name="普通建設事業費 （ うち更新整備　）該当値テキスト"/>
        <xdr:cNvSpPr txBox="1"/>
      </xdr:nvSpPr>
      <xdr:spPr>
        <a:xfrm>
          <a:off x="10528300"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20526</xdr:rowOff>
    </xdr:from>
    <xdr:to>
      <xdr:col>14</xdr:col>
      <xdr:colOff>79375</xdr:colOff>
      <xdr:row>98</xdr:row>
      <xdr:rowOff>122126</xdr:rowOff>
    </xdr:to>
    <xdr:sp macro="" textlink="">
      <xdr:nvSpPr>
        <xdr:cNvPr id="467" name="円/楕円 466"/>
        <xdr:cNvSpPr/>
      </xdr:nvSpPr>
      <xdr:spPr>
        <a:xfrm>
          <a:off x="9588500" y="1682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113253</xdr:rowOff>
    </xdr:from>
    <xdr:ext cx="534377" cy="259045"/>
    <xdr:sp macro="" textlink="">
      <xdr:nvSpPr>
        <xdr:cNvPr id="468" name="テキスト ボックス 467"/>
        <xdr:cNvSpPr txBox="1"/>
      </xdr:nvSpPr>
      <xdr:spPr>
        <a:xfrm>
          <a:off x="9372111" y="1691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141788</xdr:rowOff>
    </xdr:from>
    <xdr:to>
      <xdr:col>12</xdr:col>
      <xdr:colOff>561975</xdr:colOff>
      <xdr:row>98</xdr:row>
      <xdr:rowOff>71938</xdr:rowOff>
    </xdr:to>
    <xdr:sp macro="" textlink="">
      <xdr:nvSpPr>
        <xdr:cNvPr id="469" name="円/楕円 468"/>
        <xdr:cNvSpPr/>
      </xdr:nvSpPr>
      <xdr:spPr>
        <a:xfrm>
          <a:off x="8699500" y="167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63065</xdr:rowOff>
    </xdr:from>
    <xdr:ext cx="534377" cy="259045"/>
    <xdr:sp macro="" textlink="">
      <xdr:nvSpPr>
        <xdr:cNvPr id="470" name="テキスト ボックス 469"/>
        <xdr:cNvSpPr txBox="1"/>
      </xdr:nvSpPr>
      <xdr:spPr>
        <a:xfrm>
          <a:off x="8483111" y="168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6" name="テキスト ボックス 48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8" name="テキスト ボックス 48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0" name="テキスト ボックス 48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2" name="テキスト ボックス 49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4" name="直線コネクタ 493"/>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7"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8" name="直線コネクタ 497"/>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9" name="直線コネクタ 49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500"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501" name="フローチャート : 判断 500"/>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160564</xdr:rowOff>
    </xdr:from>
    <xdr:to>
      <xdr:col>22</xdr:col>
      <xdr:colOff>365125</xdr:colOff>
      <xdr:row>39</xdr:row>
      <xdr:rowOff>44450</xdr:rowOff>
    </xdr:to>
    <xdr:cxnSp macro="">
      <xdr:nvCxnSpPr>
        <xdr:cNvPr id="502" name="直線コネクタ 501"/>
        <xdr:cNvCxnSpPr/>
      </xdr:nvCxnSpPr>
      <xdr:spPr>
        <a:xfrm>
          <a:off x="14592300" y="6675664"/>
          <a:ext cx="8890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3" name="フローチャート : 判断 502"/>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4" name="テキスト ボックス 503"/>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159276</xdr:rowOff>
    </xdr:from>
    <xdr:to>
      <xdr:col>21</xdr:col>
      <xdr:colOff>161925</xdr:colOff>
      <xdr:row>38</xdr:row>
      <xdr:rowOff>160564</xdr:rowOff>
    </xdr:to>
    <xdr:cxnSp macro="">
      <xdr:nvCxnSpPr>
        <xdr:cNvPr id="505" name="直線コネクタ 504"/>
        <xdr:cNvCxnSpPr/>
      </xdr:nvCxnSpPr>
      <xdr:spPr>
        <a:xfrm>
          <a:off x="13703300" y="6674376"/>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6" name="フローチャート : 判断 505"/>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7" name="テキスト ボックス 506"/>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159276</xdr:rowOff>
    </xdr:from>
    <xdr:to>
      <xdr:col>19</xdr:col>
      <xdr:colOff>644525</xdr:colOff>
      <xdr:row>39</xdr:row>
      <xdr:rowOff>1108</xdr:rowOff>
    </xdr:to>
    <xdr:cxnSp macro="">
      <xdr:nvCxnSpPr>
        <xdr:cNvPr id="508" name="直線コネクタ 507"/>
        <xdr:cNvCxnSpPr/>
      </xdr:nvCxnSpPr>
      <xdr:spPr>
        <a:xfrm flipV="1">
          <a:off x="12814300" y="6674376"/>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9" name="フローチャート : 判断 508"/>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10" name="テキスト ボックス 509"/>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11" name="フローチャート : 判断 510"/>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12" name="テキスト ボックス 511"/>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8" name="円/楕円 51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0" name="円/楕円 51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1" name="テキスト ボックス 520"/>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109764</xdr:rowOff>
    </xdr:from>
    <xdr:to>
      <xdr:col>21</xdr:col>
      <xdr:colOff>212725</xdr:colOff>
      <xdr:row>39</xdr:row>
      <xdr:rowOff>39914</xdr:rowOff>
    </xdr:to>
    <xdr:sp macro="" textlink="">
      <xdr:nvSpPr>
        <xdr:cNvPr id="522" name="円/楕円 521"/>
        <xdr:cNvSpPr/>
      </xdr:nvSpPr>
      <xdr:spPr>
        <a:xfrm>
          <a:off x="14541500" y="66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31041</xdr:rowOff>
    </xdr:from>
    <xdr:ext cx="469744" cy="259045"/>
    <xdr:sp macro="" textlink="">
      <xdr:nvSpPr>
        <xdr:cNvPr id="523" name="テキスト ボックス 522"/>
        <xdr:cNvSpPr txBox="1"/>
      </xdr:nvSpPr>
      <xdr:spPr>
        <a:xfrm>
          <a:off x="14357427" y="671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108476</xdr:rowOff>
    </xdr:from>
    <xdr:to>
      <xdr:col>20</xdr:col>
      <xdr:colOff>9525</xdr:colOff>
      <xdr:row>39</xdr:row>
      <xdr:rowOff>38626</xdr:rowOff>
    </xdr:to>
    <xdr:sp macro="" textlink="">
      <xdr:nvSpPr>
        <xdr:cNvPr id="524" name="円/楕円 523"/>
        <xdr:cNvSpPr/>
      </xdr:nvSpPr>
      <xdr:spPr>
        <a:xfrm>
          <a:off x="13652500" y="66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29753</xdr:rowOff>
    </xdr:from>
    <xdr:ext cx="469744" cy="259045"/>
    <xdr:sp macro="" textlink="">
      <xdr:nvSpPr>
        <xdr:cNvPr id="525" name="テキスト ボックス 524"/>
        <xdr:cNvSpPr txBox="1"/>
      </xdr:nvSpPr>
      <xdr:spPr>
        <a:xfrm>
          <a:off x="13468427" y="671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121758</xdr:rowOff>
    </xdr:from>
    <xdr:to>
      <xdr:col>18</xdr:col>
      <xdr:colOff>492125</xdr:colOff>
      <xdr:row>39</xdr:row>
      <xdr:rowOff>51908</xdr:rowOff>
    </xdr:to>
    <xdr:sp macro="" textlink="">
      <xdr:nvSpPr>
        <xdr:cNvPr id="526" name="円/楕円 525"/>
        <xdr:cNvSpPr/>
      </xdr:nvSpPr>
      <xdr:spPr>
        <a:xfrm>
          <a:off x="12763500" y="663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43035</xdr:rowOff>
    </xdr:from>
    <xdr:ext cx="469744" cy="259045"/>
    <xdr:sp macro="" textlink="">
      <xdr:nvSpPr>
        <xdr:cNvPr id="527" name="テキスト ボックス 526"/>
        <xdr:cNvSpPr txBox="1"/>
      </xdr:nvSpPr>
      <xdr:spPr>
        <a:xfrm>
          <a:off x="12579427" y="672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9" name="テキスト ボックス 53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41" name="テキスト ボックス 540"/>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3" name="テキスト ボックス 542"/>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5" name="テキスト ボックス 544"/>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7" name="テキスト ボックス 546"/>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9" name="テキスト ボックス 54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51" name="直線コネクタ 550"/>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2"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3" name="直線コネクタ 55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4"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5" name="直線コネクタ 554"/>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6" name="直線コネクタ 55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7"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8" name="フローチャート : 判断 557"/>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9" name="直線コネクタ 55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60" name="フローチャート : 判断 559"/>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61" name="テキスト ボックス 560"/>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2" name="直線コネクタ 56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3" name="フローチャート : 判断 56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4" name="テキスト ボックス 563"/>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5" name="直線コネクタ 56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6" name="フローチャート : 判断 56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7" name="テキスト ボックス 566"/>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8" name="フローチャート : 判断 56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9" name="テキスト ボックス 56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5" name="円/楕円 57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6"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7" name="円/楕円 57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8" name="テキスト ボックス 577"/>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9" name="円/楕円 57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80" name="テキスト ボックス 579"/>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1" name="円/楕円 58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2" name="テキスト ボックス 581"/>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3" name="円/楕円 58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4" name="テキスト ボックス 583"/>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8" name="テキスト ボックス 59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0" name="テキスト ボックス 59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2" name="テキスト ボックス 60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6" name="直線コネクタ 605"/>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7"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8" name="直線コネクタ 607"/>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9"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10" name="直線コネクタ 609"/>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35057</xdr:rowOff>
    </xdr:from>
    <xdr:to>
      <xdr:col>23</xdr:col>
      <xdr:colOff>517525</xdr:colOff>
      <xdr:row>77</xdr:row>
      <xdr:rowOff>39239</xdr:rowOff>
    </xdr:to>
    <xdr:cxnSp macro="">
      <xdr:nvCxnSpPr>
        <xdr:cNvPr id="611" name="直線コネクタ 610"/>
        <xdr:cNvCxnSpPr/>
      </xdr:nvCxnSpPr>
      <xdr:spPr>
        <a:xfrm flipV="1">
          <a:off x="15481300" y="13236707"/>
          <a:ext cx="8382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2"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3" name="フローチャート : 判断 612"/>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39239</xdr:rowOff>
    </xdr:from>
    <xdr:to>
      <xdr:col>22</xdr:col>
      <xdr:colOff>365125</xdr:colOff>
      <xdr:row>77</xdr:row>
      <xdr:rowOff>48662</xdr:rowOff>
    </xdr:to>
    <xdr:cxnSp macro="">
      <xdr:nvCxnSpPr>
        <xdr:cNvPr id="614" name="直線コネクタ 613"/>
        <xdr:cNvCxnSpPr/>
      </xdr:nvCxnSpPr>
      <xdr:spPr>
        <a:xfrm flipV="1">
          <a:off x="14592300" y="13240889"/>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5" name="フローチャート : 判断 614"/>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6" name="テキスト ボックス 615"/>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146064</xdr:rowOff>
    </xdr:from>
    <xdr:to>
      <xdr:col>21</xdr:col>
      <xdr:colOff>161925</xdr:colOff>
      <xdr:row>77</xdr:row>
      <xdr:rowOff>48662</xdr:rowOff>
    </xdr:to>
    <xdr:cxnSp macro="">
      <xdr:nvCxnSpPr>
        <xdr:cNvPr id="617" name="直線コネクタ 616"/>
        <xdr:cNvCxnSpPr/>
      </xdr:nvCxnSpPr>
      <xdr:spPr>
        <a:xfrm>
          <a:off x="13703300" y="13176264"/>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18" name="フローチャート : 判断 617"/>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19" name="テキスト ボックス 618"/>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146064</xdr:rowOff>
    </xdr:from>
    <xdr:to>
      <xdr:col>19</xdr:col>
      <xdr:colOff>644525</xdr:colOff>
      <xdr:row>77</xdr:row>
      <xdr:rowOff>14098</xdr:rowOff>
    </xdr:to>
    <xdr:cxnSp macro="">
      <xdr:nvCxnSpPr>
        <xdr:cNvPr id="620" name="直線コネクタ 619"/>
        <xdr:cNvCxnSpPr/>
      </xdr:nvCxnSpPr>
      <xdr:spPr>
        <a:xfrm flipV="1">
          <a:off x="12814300" y="13176264"/>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21" name="フローチャート : 判断 620"/>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22" name="テキスト ボックス 621"/>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23" name="フローチャート : 判断 622"/>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24" name="テキスト ボックス 623"/>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155707</xdr:rowOff>
    </xdr:from>
    <xdr:to>
      <xdr:col>23</xdr:col>
      <xdr:colOff>568325</xdr:colOff>
      <xdr:row>77</xdr:row>
      <xdr:rowOff>85857</xdr:rowOff>
    </xdr:to>
    <xdr:sp macro="" textlink="">
      <xdr:nvSpPr>
        <xdr:cNvPr id="630" name="円/楕円 629"/>
        <xdr:cNvSpPr/>
      </xdr:nvSpPr>
      <xdr:spPr>
        <a:xfrm>
          <a:off x="16268700" y="131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134134</xdr:rowOff>
    </xdr:from>
    <xdr:ext cx="534377" cy="259045"/>
    <xdr:sp macro="" textlink="">
      <xdr:nvSpPr>
        <xdr:cNvPr id="631" name="公債費該当値テキスト"/>
        <xdr:cNvSpPr txBox="1"/>
      </xdr:nvSpPr>
      <xdr:spPr>
        <a:xfrm>
          <a:off x="16370300" y="1316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159889</xdr:rowOff>
    </xdr:from>
    <xdr:to>
      <xdr:col>22</xdr:col>
      <xdr:colOff>415925</xdr:colOff>
      <xdr:row>77</xdr:row>
      <xdr:rowOff>90039</xdr:rowOff>
    </xdr:to>
    <xdr:sp macro="" textlink="">
      <xdr:nvSpPr>
        <xdr:cNvPr id="632" name="円/楕円 631"/>
        <xdr:cNvSpPr/>
      </xdr:nvSpPr>
      <xdr:spPr>
        <a:xfrm>
          <a:off x="15430500" y="131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81166</xdr:rowOff>
    </xdr:from>
    <xdr:ext cx="534377" cy="259045"/>
    <xdr:sp macro="" textlink="">
      <xdr:nvSpPr>
        <xdr:cNvPr id="633" name="テキスト ボックス 632"/>
        <xdr:cNvSpPr txBox="1"/>
      </xdr:nvSpPr>
      <xdr:spPr>
        <a:xfrm>
          <a:off x="15214111" y="132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169312</xdr:rowOff>
    </xdr:from>
    <xdr:to>
      <xdr:col>21</xdr:col>
      <xdr:colOff>212725</xdr:colOff>
      <xdr:row>77</xdr:row>
      <xdr:rowOff>99462</xdr:rowOff>
    </xdr:to>
    <xdr:sp macro="" textlink="">
      <xdr:nvSpPr>
        <xdr:cNvPr id="634" name="円/楕円 633"/>
        <xdr:cNvSpPr/>
      </xdr:nvSpPr>
      <xdr:spPr>
        <a:xfrm>
          <a:off x="14541500" y="131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90589</xdr:rowOff>
    </xdr:from>
    <xdr:ext cx="534377" cy="259045"/>
    <xdr:sp macro="" textlink="">
      <xdr:nvSpPr>
        <xdr:cNvPr id="635" name="テキスト ボックス 634"/>
        <xdr:cNvSpPr txBox="1"/>
      </xdr:nvSpPr>
      <xdr:spPr>
        <a:xfrm>
          <a:off x="14325111" y="132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95264</xdr:rowOff>
    </xdr:from>
    <xdr:to>
      <xdr:col>20</xdr:col>
      <xdr:colOff>9525</xdr:colOff>
      <xdr:row>77</xdr:row>
      <xdr:rowOff>25414</xdr:rowOff>
    </xdr:to>
    <xdr:sp macro="" textlink="">
      <xdr:nvSpPr>
        <xdr:cNvPr id="636" name="円/楕円 635"/>
        <xdr:cNvSpPr/>
      </xdr:nvSpPr>
      <xdr:spPr>
        <a:xfrm>
          <a:off x="13652500" y="13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16541</xdr:rowOff>
    </xdr:from>
    <xdr:ext cx="534377" cy="259045"/>
    <xdr:sp macro="" textlink="">
      <xdr:nvSpPr>
        <xdr:cNvPr id="637" name="テキスト ボックス 636"/>
        <xdr:cNvSpPr txBox="1"/>
      </xdr:nvSpPr>
      <xdr:spPr>
        <a:xfrm>
          <a:off x="13436111" y="132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134748</xdr:rowOff>
    </xdr:from>
    <xdr:to>
      <xdr:col>18</xdr:col>
      <xdr:colOff>492125</xdr:colOff>
      <xdr:row>77</xdr:row>
      <xdr:rowOff>64898</xdr:rowOff>
    </xdr:to>
    <xdr:sp macro="" textlink="">
      <xdr:nvSpPr>
        <xdr:cNvPr id="638" name="円/楕円 637"/>
        <xdr:cNvSpPr/>
      </xdr:nvSpPr>
      <xdr:spPr>
        <a:xfrm>
          <a:off x="12763500" y="131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56025</xdr:rowOff>
    </xdr:from>
    <xdr:ext cx="534377" cy="259045"/>
    <xdr:sp macro="" textlink="">
      <xdr:nvSpPr>
        <xdr:cNvPr id="639" name="テキスト ボックス 638"/>
        <xdr:cNvSpPr txBox="1"/>
      </xdr:nvSpPr>
      <xdr:spPr>
        <a:xfrm>
          <a:off x="12547111" y="132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3" name="テキスト ボックス 65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3" name="直線コネクタ 662"/>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4"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5" name="直線コネクタ 664"/>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6"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7" name="直線コネクタ 666"/>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64998</xdr:rowOff>
    </xdr:from>
    <xdr:to>
      <xdr:col>23</xdr:col>
      <xdr:colOff>517525</xdr:colOff>
      <xdr:row>97</xdr:row>
      <xdr:rowOff>152388</xdr:rowOff>
    </xdr:to>
    <xdr:cxnSp macro="">
      <xdr:nvCxnSpPr>
        <xdr:cNvPr id="668" name="直線コネクタ 667"/>
        <xdr:cNvCxnSpPr/>
      </xdr:nvCxnSpPr>
      <xdr:spPr>
        <a:xfrm flipV="1">
          <a:off x="15481300" y="16695648"/>
          <a:ext cx="838200" cy="8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9"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70" name="フローチャート : 判断 669"/>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150208</xdr:rowOff>
    </xdr:from>
    <xdr:to>
      <xdr:col>22</xdr:col>
      <xdr:colOff>365125</xdr:colOff>
      <xdr:row>97</xdr:row>
      <xdr:rowOff>152388</xdr:rowOff>
    </xdr:to>
    <xdr:cxnSp macro="">
      <xdr:nvCxnSpPr>
        <xdr:cNvPr id="671" name="直線コネクタ 670"/>
        <xdr:cNvCxnSpPr/>
      </xdr:nvCxnSpPr>
      <xdr:spPr>
        <a:xfrm>
          <a:off x="14592300" y="16780858"/>
          <a:ext cx="8890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2" name="フローチャート : 判断 671"/>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3" name="テキスト ボックス 672"/>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150208</xdr:rowOff>
    </xdr:from>
    <xdr:to>
      <xdr:col>21</xdr:col>
      <xdr:colOff>161925</xdr:colOff>
      <xdr:row>98</xdr:row>
      <xdr:rowOff>161063</xdr:rowOff>
    </xdr:to>
    <xdr:cxnSp macro="">
      <xdr:nvCxnSpPr>
        <xdr:cNvPr id="674" name="直線コネクタ 673"/>
        <xdr:cNvCxnSpPr/>
      </xdr:nvCxnSpPr>
      <xdr:spPr>
        <a:xfrm flipV="1">
          <a:off x="13703300" y="16780858"/>
          <a:ext cx="889000" cy="18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61102</xdr:rowOff>
    </xdr:from>
    <xdr:to>
      <xdr:col>21</xdr:col>
      <xdr:colOff>212725</xdr:colOff>
      <xdr:row>98</xdr:row>
      <xdr:rowOff>162702</xdr:rowOff>
    </xdr:to>
    <xdr:sp macro="" textlink="">
      <xdr:nvSpPr>
        <xdr:cNvPr id="675" name="フローチャート : 判断 674"/>
        <xdr:cNvSpPr/>
      </xdr:nvSpPr>
      <xdr:spPr>
        <a:xfrm>
          <a:off x="14541500" y="1686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153829</xdr:rowOff>
    </xdr:from>
    <xdr:ext cx="534377" cy="259045"/>
    <xdr:sp macro="" textlink="">
      <xdr:nvSpPr>
        <xdr:cNvPr id="676" name="テキスト ボックス 675"/>
        <xdr:cNvSpPr txBox="1"/>
      </xdr:nvSpPr>
      <xdr:spPr>
        <a:xfrm>
          <a:off x="14325111" y="169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27651</xdr:rowOff>
    </xdr:from>
    <xdr:to>
      <xdr:col>19</xdr:col>
      <xdr:colOff>644525</xdr:colOff>
      <xdr:row>98</xdr:row>
      <xdr:rowOff>161063</xdr:rowOff>
    </xdr:to>
    <xdr:cxnSp macro="">
      <xdr:nvCxnSpPr>
        <xdr:cNvPr id="677" name="直線コネクタ 676"/>
        <xdr:cNvCxnSpPr/>
      </xdr:nvCxnSpPr>
      <xdr:spPr>
        <a:xfrm>
          <a:off x="12814300" y="16829751"/>
          <a:ext cx="889000" cy="13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38405</xdr:rowOff>
    </xdr:from>
    <xdr:to>
      <xdr:col>20</xdr:col>
      <xdr:colOff>9525</xdr:colOff>
      <xdr:row>98</xdr:row>
      <xdr:rowOff>140005</xdr:rowOff>
    </xdr:to>
    <xdr:sp macro="" textlink="">
      <xdr:nvSpPr>
        <xdr:cNvPr id="678" name="フローチャート : 判断 677"/>
        <xdr:cNvSpPr/>
      </xdr:nvSpPr>
      <xdr:spPr>
        <a:xfrm>
          <a:off x="13652500" y="1684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156532</xdr:rowOff>
    </xdr:from>
    <xdr:ext cx="534377" cy="259045"/>
    <xdr:sp macro="" textlink="">
      <xdr:nvSpPr>
        <xdr:cNvPr id="679" name="テキスト ボックス 678"/>
        <xdr:cNvSpPr txBox="1"/>
      </xdr:nvSpPr>
      <xdr:spPr>
        <a:xfrm>
          <a:off x="13436111" y="166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46056</xdr:rowOff>
    </xdr:from>
    <xdr:to>
      <xdr:col>18</xdr:col>
      <xdr:colOff>492125</xdr:colOff>
      <xdr:row>98</xdr:row>
      <xdr:rowOff>147656</xdr:rowOff>
    </xdr:to>
    <xdr:sp macro="" textlink="">
      <xdr:nvSpPr>
        <xdr:cNvPr id="680" name="フローチャート : 判断 679"/>
        <xdr:cNvSpPr/>
      </xdr:nvSpPr>
      <xdr:spPr>
        <a:xfrm>
          <a:off x="12763500" y="168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138783</xdr:rowOff>
    </xdr:from>
    <xdr:ext cx="534377" cy="259045"/>
    <xdr:sp macro="" textlink="">
      <xdr:nvSpPr>
        <xdr:cNvPr id="681" name="テキスト ボックス 680"/>
        <xdr:cNvSpPr txBox="1"/>
      </xdr:nvSpPr>
      <xdr:spPr>
        <a:xfrm>
          <a:off x="12547111" y="169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14198</xdr:rowOff>
    </xdr:from>
    <xdr:to>
      <xdr:col>23</xdr:col>
      <xdr:colOff>568325</xdr:colOff>
      <xdr:row>97</xdr:row>
      <xdr:rowOff>115798</xdr:rowOff>
    </xdr:to>
    <xdr:sp macro="" textlink="">
      <xdr:nvSpPr>
        <xdr:cNvPr id="687" name="円/楕円 686"/>
        <xdr:cNvSpPr/>
      </xdr:nvSpPr>
      <xdr:spPr>
        <a:xfrm>
          <a:off x="16268700" y="166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37075</xdr:rowOff>
    </xdr:from>
    <xdr:ext cx="534377" cy="259045"/>
    <xdr:sp macro="" textlink="">
      <xdr:nvSpPr>
        <xdr:cNvPr id="688" name="積立金該当値テキスト"/>
        <xdr:cNvSpPr txBox="1"/>
      </xdr:nvSpPr>
      <xdr:spPr>
        <a:xfrm>
          <a:off x="16370300" y="164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101588</xdr:rowOff>
    </xdr:from>
    <xdr:to>
      <xdr:col>22</xdr:col>
      <xdr:colOff>415925</xdr:colOff>
      <xdr:row>98</xdr:row>
      <xdr:rowOff>31738</xdr:rowOff>
    </xdr:to>
    <xdr:sp macro="" textlink="">
      <xdr:nvSpPr>
        <xdr:cNvPr id="689" name="円/楕円 688"/>
        <xdr:cNvSpPr/>
      </xdr:nvSpPr>
      <xdr:spPr>
        <a:xfrm>
          <a:off x="15430500" y="167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48265</xdr:rowOff>
    </xdr:from>
    <xdr:ext cx="534377" cy="259045"/>
    <xdr:sp macro="" textlink="">
      <xdr:nvSpPr>
        <xdr:cNvPr id="690" name="テキスト ボックス 689"/>
        <xdr:cNvSpPr txBox="1"/>
      </xdr:nvSpPr>
      <xdr:spPr>
        <a:xfrm>
          <a:off x="15214111" y="165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99408</xdr:rowOff>
    </xdr:from>
    <xdr:to>
      <xdr:col>21</xdr:col>
      <xdr:colOff>212725</xdr:colOff>
      <xdr:row>98</xdr:row>
      <xdr:rowOff>29558</xdr:rowOff>
    </xdr:to>
    <xdr:sp macro="" textlink="">
      <xdr:nvSpPr>
        <xdr:cNvPr id="691" name="円/楕円 690"/>
        <xdr:cNvSpPr/>
      </xdr:nvSpPr>
      <xdr:spPr>
        <a:xfrm>
          <a:off x="14541500" y="167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46085</xdr:rowOff>
    </xdr:from>
    <xdr:ext cx="534377" cy="259045"/>
    <xdr:sp macro="" textlink="">
      <xdr:nvSpPr>
        <xdr:cNvPr id="692" name="テキスト ボックス 691"/>
        <xdr:cNvSpPr txBox="1"/>
      </xdr:nvSpPr>
      <xdr:spPr>
        <a:xfrm>
          <a:off x="14325111" y="165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110263</xdr:rowOff>
    </xdr:from>
    <xdr:to>
      <xdr:col>20</xdr:col>
      <xdr:colOff>9525</xdr:colOff>
      <xdr:row>99</xdr:row>
      <xdr:rowOff>40413</xdr:rowOff>
    </xdr:to>
    <xdr:sp macro="" textlink="">
      <xdr:nvSpPr>
        <xdr:cNvPr id="693" name="円/楕円 692"/>
        <xdr:cNvSpPr/>
      </xdr:nvSpPr>
      <xdr:spPr>
        <a:xfrm>
          <a:off x="13652500" y="169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31540</xdr:rowOff>
    </xdr:from>
    <xdr:ext cx="534377" cy="259045"/>
    <xdr:sp macro="" textlink="">
      <xdr:nvSpPr>
        <xdr:cNvPr id="694" name="テキスト ボックス 693"/>
        <xdr:cNvSpPr txBox="1"/>
      </xdr:nvSpPr>
      <xdr:spPr>
        <a:xfrm>
          <a:off x="13436111" y="170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148301</xdr:rowOff>
    </xdr:from>
    <xdr:to>
      <xdr:col>18</xdr:col>
      <xdr:colOff>492125</xdr:colOff>
      <xdr:row>98</xdr:row>
      <xdr:rowOff>78451</xdr:rowOff>
    </xdr:to>
    <xdr:sp macro="" textlink="">
      <xdr:nvSpPr>
        <xdr:cNvPr id="695" name="円/楕円 694"/>
        <xdr:cNvSpPr/>
      </xdr:nvSpPr>
      <xdr:spPr>
        <a:xfrm>
          <a:off x="12763500" y="167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94978</xdr:rowOff>
    </xdr:from>
    <xdr:ext cx="534377" cy="259045"/>
    <xdr:sp macro="" textlink="">
      <xdr:nvSpPr>
        <xdr:cNvPr id="696" name="テキスト ボックス 695"/>
        <xdr:cNvSpPr txBox="1"/>
      </xdr:nvSpPr>
      <xdr:spPr>
        <a:xfrm>
          <a:off x="12547111" y="165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7" name="直線コネクタ 70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8" name="テキスト ボックス 70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9" name="直線コネクタ 70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0" name="テキスト ボックス 70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1" name="直線コネクタ 71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2" name="テキスト ボックス 71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3" name="直線コネクタ 71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4" name="テキスト ボックス 71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8" name="直線コネクタ 717"/>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0" name="直線コネクタ 71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21"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2" name="直線コネクタ 721"/>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3" name="直線コネクタ 72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4"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5" name="フローチャート : 判断 724"/>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6" name="直線コネクタ 72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7" name="フローチャート : 判断 726"/>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8" name="テキスト ボックス 727"/>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9" name="直線コネクタ 72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30" name="フローチャート : 判断 729"/>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31" name="テキスト ボックス 730"/>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2" name="直線コネクタ 73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33" name="フローチャート : 判断 732"/>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96430</xdr:rowOff>
    </xdr:from>
    <xdr:ext cx="469744" cy="259045"/>
    <xdr:sp macro="" textlink="">
      <xdr:nvSpPr>
        <xdr:cNvPr id="734" name="テキスト ボックス 733"/>
        <xdr:cNvSpPr txBox="1"/>
      </xdr:nvSpPr>
      <xdr:spPr>
        <a:xfrm>
          <a:off x="19310427"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35" name="フローチャート : 判断 734"/>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137898</xdr:rowOff>
    </xdr:from>
    <xdr:ext cx="469744" cy="259045"/>
    <xdr:sp macro="" textlink="">
      <xdr:nvSpPr>
        <xdr:cNvPr id="736" name="テキスト ボックス 735"/>
        <xdr:cNvSpPr txBox="1"/>
      </xdr:nvSpPr>
      <xdr:spPr>
        <a:xfrm>
          <a:off x="18421427" y="631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2" name="円/楕円 74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4" name="円/楕円 74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5" name="テキスト ボックス 74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6" name="円/楕円 74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7" name="テキスト ボックス 74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8" name="円/楕円 74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9" name="テキスト ボックス 74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0" name="円/楕円 74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1" name="テキスト ボックス 75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5" name="直線コネクタ 774"/>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8"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9" name="直線コネクタ 778"/>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29629</xdr:rowOff>
    </xdr:from>
    <xdr:to>
      <xdr:col>32</xdr:col>
      <xdr:colOff>187325</xdr:colOff>
      <xdr:row>59</xdr:row>
      <xdr:rowOff>34087</xdr:rowOff>
    </xdr:to>
    <xdr:cxnSp macro="">
      <xdr:nvCxnSpPr>
        <xdr:cNvPr id="780" name="直線コネクタ 779"/>
        <xdr:cNvCxnSpPr/>
      </xdr:nvCxnSpPr>
      <xdr:spPr>
        <a:xfrm flipV="1">
          <a:off x="21323300" y="10145179"/>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81"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2" name="フローチャート : 判断 781"/>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32029</xdr:rowOff>
    </xdr:from>
    <xdr:to>
      <xdr:col>31</xdr:col>
      <xdr:colOff>34925</xdr:colOff>
      <xdr:row>59</xdr:row>
      <xdr:rowOff>34087</xdr:rowOff>
    </xdr:to>
    <xdr:cxnSp macro="">
      <xdr:nvCxnSpPr>
        <xdr:cNvPr id="783" name="直線コネクタ 782"/>
        <xdr:cNvCxnSpPr/>
      </xdr:nvCxnSpPr>
      <xdr:spPr>
        <a:xfrm>
          <a:off x="20434300" y="1014757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4" name="フローチャート : 判断 783"/>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5" name="テキスト ボックス 784"/>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26543</xdr:rowOff>
    </xdr:from>
    <xdr:to>
      <xdr:col>29</xdr:col>
      <xdr:colOff>517525</xdr:colOff>
      <xdr:row>59</xdr:row>
      <xdr:rowOff>32029</xdr:rowOff>
    </xdr:to>
    <xdr:cxnSp macro="">
      <xdr:nvCxnSpPr>
        <xdr:cNvPr id="786" name="直線コネクタ 785"/>
        <xdr:cNvCxnSpPr/>
      </xdr:nvCxnSpPr>
      <xdr:spPr>
        <a:xfrm>
          <a:off x="19545300" y="1014209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142431</xdr:rowOff>
    </xdr:from>
    <xdr:to>
      <xdr:col>29</xdr:col>
      <xdr:colOff>568325</xdr:colOff>
      <xdr:row>58</xdr:row>
      <xdr:rowOff>72581</xdr:rowOff>
    </xdr:to>
    <xdr:sp macro="" textlink="">
      <xdr:nvSpPr>
        <xdr:cNvPr id="787" name="フローチャート : 判断 786"/>
        <xdr:cNvSpPr/>
      </xdr:nvSpPr>
      <xdr:spPr>
        <a:xfrm>
          <a:off x="20383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89108</xdr:rowOff>
    </xdr:from>
    <xdr:ext cx="469744" cy="259045"/>
    <xdr:sp macro="" textlink="">
      <xdr:nvSpPr>
        <xdr:cNvPr id="788" name="テキスト ボックス 787"/>
        <xdr:cNvSpPr txBox="1"/>
      </xdr:nvSpPr>
      <xdr:spPr>
        <a:xfrm>
          <a:off x="20199427"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24257</xdr:rowOff>
    </xdr:from>
    <xdr:to>
      <xdr:col>28</xdr:col>
      <xdr:colOff>314325</xdr:colOff>
      <xdr:row>59</xdr:row>
      <xdr:rowOff>26543</xdr:rowOff>
    </xdr:to>
    <xdr:cxnSp macro="">
      <xdr:nvCxnSpPr>
        <xdr:cNvPr id="789" name="直線コネクタ 788"/>
        <xdr:cNvCxnSpPr/>
      </xdr:nvCxnSpPr>
      <xdr:spPr>
        <a:xfrm>
          <a:off x="18656300" y="1013980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131381</xdr:rowOff>
    </xdr:from>
    <xdr:to>
      <xdr:col>28</xdr:col>
      <xdr:colOff>365125</xdr:colOff>
      <xdr:row>58</xdr:row>
      <xdr:rowOff>61531</xdr:rowOff>
    </xdr:to>
    <xdr:sp macro="" textlink="">
      <xdr:nvSpPr>
        <xdr:cNvPr id="790" name="フローチャート : 判断 789"/>
        <xdr:cNvSpPr/>
      </xdr:nvSpPr>
      <xdr:spPr>
        <a:xfrm>
          <a:off x="19494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78058</xdr:rowOff>
    </xdr:from>
    <xdr:ext cx="469744" cy="259045"/>
    <xdr:sp macro="" textlink="">
      <xdr:nvSpPr>
        <xdr:cNvPr id="791" name="テキスト ボックス 790"/>
        <xdr:cNvSpPr txBox="1"/>
      </xdr:nvSpPr>
      <xdr:spPr>
        <a:xfrm>
          <a:off x="19310427"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123990</xdr:rowOff>
    </xdr:from>
    <xdr:to>
      <xdr:col>27</xdr:col>
      <xdr:colOff>161925</xdr:colOff>
      <xdr:row>58</xdr:row>
      <xdr:rowOff>54140</xdr:rowOff>
    </xdr:to>
    <xdr:sp macro="" textlink="">
      <xdr:nvSpPr>
        <xdr:cNvPr id="792" name="フローチャート : 判断 791"/>
        <xdr:cNvSpPr/>
      </xdr:nvSpPr>
      <xdr:spPr>
        <a:xfrm>
          <a:off x="18605500" y="98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70667</xdr:rowOff>
    </xdr:from>
    <xdr:ext cx="469744" cy="259045"/>
    <xdr:sp macro="" textlink="">
      <xdr:nvSpPr>
        <xdr:cNvPr id="793" name="テキスト ボックス 792"/>
        <xdr:cNvSpPr txBox="1"/>
      </xdr:nvSpPr>
      <xdr:spPr>
        <a:xfrm>
          <a:off x="18421427" y="967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150279</xdr:rowOff>
    </xdr:from>
    <xdr:to>
      <xdr:col>32</xdr:col>
      <xdr:colOff>238125</xdr:colOff>
      <xdr:row>59</xdr:row>
      <xdr:rowOff>80429</xdr:rowOff>
    </xdr:to>
    <xdr:sp macro="" textlink="">
      <xdr:nvSpPr>
        <xdr:cNvPr id="799" name="円/楕円 798"/>
        <xdr:cNvSpPr/>
      </xdr:nvSpPr>
      <xdr:spPr>
        <a:xfrm>
          <a:off x="221107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65206</xdr:rowOff>
    </xdr:from>
    <xdr:ext cx="378565" cy="259045"/>
    <xdr:sp macro="" textlink="">
      <xdr:nvSpPr>
        <xdr:cNvPr id="800" name="貸付金該当値テキスト"/>
        <xdr:cNvSpPr txBox="1"/>
      </xdr:nvSpPr>
      <xdr:spPr>
        <a:xfrm>
          <a:off x="22212300" y="1000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154737</xdr:rowOff>
    </xdr:from>
    <xdr:to>
      <xdr:col>31</xdr:col>
      <xdr:colOff>85725</xdr:colOff>
      <xdr:row>59</xdr:row>
      <xdr:rowOff>84887</xdr:rowOff>
    </xdr:to>
    <xdr:sp macro="" textlink="">
      <xdr:nvSpPr>
        <xdr:cNvPr id="801" name="円/楕円 800"/>
        <xdr:cNvSpPr/>
      </xdr:nvSpPr>
      <xdr:spPr>
        <a:xfrm>
          <a:off x="21272500" y="100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76014</xdr:rowOff>
    </xdr:from>
    <xdr:ext cx="378565" cy="259045"/>
    <xdr:sp macro="" textlink="">
      <xdr:nvSpPr>
        <xdr:cNvPr id="802" name="テキスト ボックス 801"/>
        <xdr:cNvSpPr txBox="1"/>
      </xdr:nvSpPr>
      <xdr:spPr>
        <a:xfrm>
          <a:off x="21134017" y="1019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152679</xdr:rowOff>
    </xdr:from>
    <xdr:to>
      <xdr:col>29</xdr:col>
      <xdr:colOff>568325</xdr:colOff>
      <xdr:row>59</xdr:row>
      <xdr:rowOff>82829</xdr:rowOff>
    </xdr:to>
    <xdr:sp macro="" textlink="">
      <xdr:nvSpPr>
        <xdr:cNvPr id="803" name="円/楕円 802"/>
        <xdr:cNvSpPr/>
      </xdr:nvSpPr>
      <xdr:spPr>
        <a:xfrm>
          <a:off x="20383500" y="100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73956</xdr:rowOff>
    </xdr:from>
    <xdr:ext cx="378565" cy="259045"/>
    <xdr:sp macro="" textlink="">
      <xdr:nvSpPr>
        <xdr:cNvPr id="804" name="テキスト ボックス 803"/>
        <xdr:cNvSpPr txBox="1"/>
      </xdr:nvSpPr>
      <xdr:spPr>
        <a:xfrm>
          <a:off x="20245017" y="10189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147193</xdr:rowOff>
    </xdr:from>
    <xdr:to>
      <xdr:col>28</xdr:col>
      <xdr:colOff>365125</xdr:colOff>
      <xdr:row>59</xdr:row>
      <xdr:rowOff>77343</xdr:rowOff>
    </xdr:to>
    <xdr:sp macro="" textlink="">
      <xdr:nvSpPr>
        <xdr:cNvPr id="805" name="円/楕円 804"/>
        <xdr:cNvSpPr/>
      </xdr:nvSpPr>
      <xdr:spPr>
        <a:xfrm>
          <a:off x="19494500" y="100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68470</xdr:rowOff>
    </xdr:from>
    <xdr:ext cx="378565" cy="259045"/>
    <xdr:sp macro="" textlink="">
      <xdr:nvSpPr>
        <xdr:cNvPr id="806" name="テキスト ボックス 805"/>
        <xdr:cNvSpPr txBox="1"/>
      </xdr:nvSpPr>
      <xdr:spPr>
        <a:xfrm>
          <a:off x="19356017" y="10184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144907</xdr:rowOff>
    </xdr:from>
    <xdr:to>
      <xdr:col>27</xdr:col>
      <xdr:colOff>161925</xdr:colOff>
      <xdr:row>59</xdr:row>
      <xdr:rowOff>75057</xdr:rowOff>
    </xdr:to>
    <xdr:sp macro="" textlink="">
      <xdr:nvSpPr>
        <xdr:cNvPr id="807" name="円/楕円 806"/>
        <xdr:cNvSpPr/>
      </xdr:nvSpPr>
      <xdr:spPr>
        <a:xfrm>
          <a:off x="18605500" y="100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66184</xdr:rowOff>
    </xdr:from>
    <xdr:ext cx="378565" cy="259045"/>
    <xdr:sp macro="" textlink="">
      <xdr:nvSpPr>
        <xdr:cNvPr id="808" name="テキスト ボックス 807"/>
        <xdr:cNvSpPr txBox="1"/>
      </xdr:nvSpPr>
      <xdr:spPr>
        <a:xfrm>
          <a:off x="18467017" y="10181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9" name="直線コネクタ 81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20" name="テキスト ボックス 81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1" name="直線コネクタ 82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2" name="テキスト ボックス 82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3" name="直線コネクタ 82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4" name="テキスト ボックス 82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5" name="直線コネクタ 82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6" name="テキスト ボックス 82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7" name="直線コネクタ 82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8" name="テキスト ボックス 82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9" name="直線コネクタ 82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0" name="テキスト ボックス 82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4" name="直線コネクタ 833"/>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5"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6" name="直線コネクタ 835"/>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7"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8" name="直線コネクタ 837"/>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77401</xdr:rowOff>
    </xdr:from>
    <xdr:to>
      <xdr:col>32</xdr:col>
      <xdr:colOff>187325</xdr:colOff>
      <xdr:row>74</xdr:row>
      <xdr:rowOff>85630</xdr:rowOff>
    </xdr:to>
    <xdr:cxnSp macro="">
      <xdr:nvCxnSpPr>
        <xdr:cNvPr id="839" name="直線コネクタ 838"/>
        <xdr:cNvCxnSpPr/>
      </xdr:nvCxnSpPr>
      <xdr:spPr>
        <a:xfrm>
          <a:off x="21323300" y="12764701"/>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40"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41" name="フローチャート : 判断 840"/>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77401</xdr:rowOff>
    </xdr:from>
    <xdr:to>
      <xdr:col>31</xdr:col>
      <xdr:colOff>34925</xdr:colOff>
      <xdr:row>74</xdr:row>
      <xdr:rowOff>103756</xdr:rowOff>
    </xdr:to>
    <xdr:cxnSp macro="">
      <xdr:nvCxnSpPr>
        <xdr:cNvPr id="842" name="直線コネクタ 841"/>
        <xdr:cNvCxnSpPr/>
      </xdr:nvCxnSpPr>
      <xdr:spPr>
        <a:xfrm flipV="1">
          <a:off x="20434300" y="12764701"/>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3" name="フローチャート : 判断 842"/>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4" name="テキスト ボックス 843"/>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88929</xdr:rowOff>
    </xdr:from>
    <xdr:to>
      <xdr:col>29</xdr:col>
      <xdr:colOff>517525</xdr:colOff>
      <xdr:row>74</xdr:row>
      <xdr:rowOff>103756</xdr:rowOff>
    </xdr:to>
    <xdr:cxnSp macro="">
      <xdr:nvCxnSpPr>
        <xdr:cNvPr id="845" name="直線コネクタ 844"/>
        <xdr:cNvCxnSpPr/>
      </xdr:nvCxnSpPr>
      <xdr:spPr>
        <a:xfrm>
          <a:off x="19545300" y="12776229"/>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104553</xdr:rowOff>
    </xdr:from>
    <xdr:to>
      <xdr:col>29</xdr:col>
      <xdr:colOff>568325</xdr:colOff>
      <xdr:row>75</xdr:row>
      <xdr:rowOff>34703</xdr:rowOff>
    </xdr:to>
    <xdr:sp macro="" textlink="">
      <xdr:nvSpPr>
        <xdr:cNvPr id="846" name="フローチャート : 判断 845"/>
        <xdr:cNvSpPr/>
      </xdr:nvSpPr>
      <xdr:spPr>
        <a:xfrm>
          <a:off x="20383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25830</xdr:rowOff>
    </xdr:from>
    <xdr:ext cx="534377" cy="259045"/>
    <xdr:sp macro="" textlink="">
      <xdr:nvSpPr>
        <xdr:cNvPr id="847" name="テキスト ボックス 846"/>
        <xdr:cNvSpPr txBox="1"/>
      </xdr:nvSpPr>
      <xdr:spPr>
        <a:xfrm>
          <a:off x="20167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88929</xdr:rowOff>
    </xdr:from>
    <xdr:to>
      <xdr:col>28</xdr:col>
      <xdr:colOff>314325</xdr:colOff>
      <xdr:row>74</xdr:row>
      <xdr:rowOff>134682</xdr:rowOff>
    </xdr:to>
    <xdr:cxnSp macro="">
      <xdr:nvCxnSpPr>
        <xdr:cNvPr id="848" name="直線コネクタ 847"/>
        <xdr:cNvCxnSpPr/>
      </xdr:nvCxnSpPr>
      <xdr:spPr>
        <a:xfrm flipV="1">
          <a:off x="18656300" y="12776229"/>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136743</xdr:rowOff>
    </xdr:from>
    <xdr:to>
      <xdr:col>28</xdr:col>
      <xdr:colOff>365125</xdr:colOff>
      <xdr:row>75</xdr:row>
      <xdr:rowOff>66893</xdr:rowOff>
    </xdr:to>
    <xdr:sp macro="" textlink="">
      <xdr:nvSpPr>
        <xdr:cNvPr id="849" name="フローチャート : 判断 848"/>
        <xdr:cNvSpPr/>
      </xdr:nvSpPr>
      <xdr:spPr>
        <a:xfrm>
          <a:off x="19494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58020</xdr:rowOff>
    </xdr:from>
    <xdr:ext cx="534377" cy="259045"/>
    <xdr:sp macro="" textlink="">
      <xdr:nvSpPr>
        <xdr:cNvPr id="850" name="テキスト ボックス 849"/>
        <xdr:cNvSpPr txBox="1"/>
      </xdr:nvSpPr>
      <xdr:spPr>
        <a:xfrm>
          <a:off x="19278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153224</xdr:rowOff>
    </xdr:from>
    <xdr:to>
      <xdr:col>27</xdr:col>
      <xdr:colOff>161925</xdr:colOff>
      <xdr:row>75</xdr:row>
      <xdr:rowOff>83374</xdr:rowOff>
    </xdr:to>
    <xdr:sp macro="" textlink="">
      <xdr:nvSpPr>
        <xdr:cNvPr id="851" name="フローチャート : 判断 850"/>
        <xdr:cNvSpPr/>
      </xdr:nvSpPr>
      <xdr:spPr>
        <a:xfrm>
          <a:off x="18605500" y="128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74501</xdr:rowOff>
    </xdr:from>
    <xdr:ext cx="534377" cy="259045"/>
    <xdr:sp macro="" textlink="">
      <xdr:nvSpPr>
        <xdr:cNvPr id="852" name="テキスト ボックス 851"/>
        <xdr:cNvSpPr txBox="1"/>
      </xdr:nvSpPr>
      <xdr:spPr>
        <a:xfrm>
          <a:off x="18389111" y="129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34830</xdr:rowOff>
    </xdr:from>
    <xdr:to>
      <xdr:col>32</xdr:col>
      <xdr:colOff>238125</xdr:colOff>
      <xdr:row>74</xdr:row>
      <xdr:rowOff>136430</xdr:rowOff>
    </xdr:to>
    <xdr:sp macro="" textlink="">
      <xdr:nvSpPr>
        <xdr:cNvPr id="858" name="円/楕円 857"/>
        <xdr:cNvSpPr/>
      </xdr:nvSpPr>
      <xdr:spPr>
        <a:xfrm>
          <a:off x="22110700" y="127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57707</xdr:rowOff>
    </xdr:from>
    <xdr:ext cx="534377" cy="259045"/>
    <xdr:sp macro="" textlink="">
      <xdr:nvSpPr>
        <xdr:cNvPr id="859" name="繰出金該当値テキスト"/>
        <xdr:cNvSpPr txBox="1"/>
      </xdr:nvSpPr>
      <xdr:spPr>
        <a:xfrm>
          <a:off x="22212300" y="125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79,967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26601</xdr:rowOff>
    </xdr:from>
    <xdr:to>
      <xdr:col>31</xdr:col>
      <xdr:colOff>85725</xdr:colOff>
      <xdr:row>74</xdr:row>
      <xdr:rowOff>128201</xdr:rowOff>
    </xdr:to>
    <xdr:sp macro="" textlink="">
      <xdr:nvSpPr>
        <xdr:cNvPr id="860" name="円/楕円 859"/>
        <xdr:cNvSpPr/>
      </xdr:nvSpPr>
      <xdr:spPr>
        <a:xfrm>
          <a:off x="21272500" y="127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144728</xdr:rowOff>
    </xdr:from>
    <xdr:ext cx="534377" cy="259045"/>
    <xdr:sp macro="" textlink="">
      <xdr:nvSpPr>
        <xdr:cNvPr id="861" name="テキスト ボックス 860"/>
        <xdr:cNvSpPr txBox="1"/>
      </xdr:nvSpPr>
      <xdr:spPr>
        <a:xfrm>
          <a:off x="21056111" y="1248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52956</xdr:rowOff>
    </xdr:from>
    <xdr:to>
      <xdr:col>29</xdr:col>
      <xdr:colOff>568325</xdr:colOff>
      <xdr:row>74</xdr:row>
      <xdr:rowOff>154556</xdr:rowOff>
    </xdr:to>
    <xdr:sp macro="" textlink="">
      <xdr:nvSpPr>
        <xdr:cNvPr id="862" name="円/楕円 861"/>
        <xdr:cNvSpPr/>
      </xdr:nvSpPr>
      <xdr:spPr>
        <a:xfrm>
          <a:off x="20383500" y="127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171083</xdr:rowOff>
    </xdr:from>
    <xdr:ext cx="534377" cy="259045"/>
    <xdr:sp macro="" textlink="">
      <xdr:nvSpPr>
        <xdr:cNvPr id="863" name="テキスト ボックス 862"/>
        <xdr:cNvSpPr txBox="1"/>
      </xdr:nvSpPr>
      <xdr:spPr>
        <a:xfrm>
          <a:off x="20167111" y="1251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78,302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38129</xdr:rowOff>
    </xdr:from>
    <xdr:to>
      <xdr:col>28</xdr:col>
      <xdr:colOff>365125</xdr:colOff>
      <xdr:row>74</xdr:row>
      <xdr:rowOff>139729</xdr:rowOff>
    </xdr:to>
    <xdr:sp macro="" textlink="">
      <xdr:nvSpPr>
        <xdr:cNvPr id="864" name="円/楕円 863"/>
        <xdr:cNvSpPr/>
      </xdr:nvSpPr>
      <xdr:spPr>
        <a:xfrm>
          <a:off x="19494500" y="127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156256</xdr:rowOff>
    </xdr:from>
    <xdr:ext cx="534377" cy="259045"/>
    <xdr:sp macro="" textlink="">
      <xdr:nvSpPr>
        <xdr:cNvPr id="865" name="テキスト ボックス 864"/>
        <xdr:cNvSpPr txBox="1"/>
      </xdr:nvSpPr>
      <xdr:spPr>
        <a:xfrm>
          <a:off x="19278111" y="1250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83882</xdr:rowOff>
    </xdr:from>
    <xdr:to>
      <xdr:col>27</xdr:col>
      <xdr:colOff>161925</xdr:colOff>
      <xdr:row>75</xdr:row>
      <xdr:rowOff>14032</xdr:rowOff>
    </xdr:to>
    <xdr:sp macro="" textlink="">
      <xdr:nvSpPr>
        <xdr:cNvPr id="866" name="円/楕円 865"/>
        <xdr:cNvSpPr/>
      </xdr:nvSpPr>
      <xdr:spPr>
        <a:xfrm>
          <a:off x="18605500" y="127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30559</xdr:rowOff>
    </xdr:from>
    <xdr:ext cx="534377" cy="259045"/>
    <xdr:sp macro="" textlink="">
      <xdr:nvSpPr>
        <xdr:cNvPr id="867" name="テキスト ボックス 866"/>
        <xdr:cNvSpPr txBox="1"/>
      </xdr:nvSpPr>
      <xdr:spPr>
        <a:xfrm>
          <a:off x="18389111" y="125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8" name="直線コネクタ 87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9" name="テキスト ボックス 87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0" name="直線コネクタ 87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1" name="テキスト ボックス 880"/>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2" name="直線コネクタ 88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3" name="テキスト ボックス 882"/>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4" name="直線コネクタ 88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5" name="テキスト ボックス 884"/>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7" name="テキスト ボックス 88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9" name="直線コネクタ 88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9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1" name="直線コネクタ 89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9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3" name="直線コネクタ 89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4" name="直線コネクタ 89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9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6" name="フローチャート : 判断 89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7" name="直線コネクタ 89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8" name="フローチャート : 判断 89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9" name="テキスト ボックス 89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0" name="直線コネクタ 89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901" name="フローチャート : 判断 90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2" name="テキスト ボックス 90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3" name="直線コネクタ 90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4" name="フローチャート : 判断 903"/>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5" name="テキスト ボックス 90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906" name="フローチャート : 判断 905"/>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907" name="テキスト ボックス 906"/>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3" name="円/楕円 91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1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5" name="円/楕円 91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6" name="テキスト ボックス 91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7" name="円/楕円 91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8" name="テキスト ボックス 91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9" name="円/楕円 91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20" name="テキスト ボックス 919"/>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1" name="円/楕円 92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2" name="テキスト ボックス 92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年度の歳出決算総額は住民一人当たり</a:t>
          </a:r>
          <a:r>
            <a:rPr kumimoji="1" lang="en-US" altLang="ja-JP" sz="1300">
              <a:latin typeface="ＭＳ Ｐゴシック"/>
            </a:rPr>
            <a:t>685,645</a:t>
          </a:r>
          <a:r>
            <a:rPr kumimoji="1" lang="ja-JP" altLang="en-US" sz="1300">
              <a:latin typeface="ＭＳ Ｐゴシック"/>
            </a:rPr>
            <a:t>円となっている。平成</a:t>
          </a:r>
          <a:r>
            <a:rPr kumimoji="1" lang="en-US" altLang="ja-JP" sz="1300">
              <a:latin typeface="ＭＳ Ｐゴシック"/>
            </a:rPr>
            <a:t>28</a:t>
          </a:r>
          <a:r>
            <a:rPr kumimoji="1" lang="ja-JP" altLang="en-US" sz="1300">
              <a:latin typeface="ＭＳ Ｐゴシック"/>
            </a:rPr>
            <a:t>年度において類似団体と比較するとほとんどの項目で下回っているが、上回っている項目としては主に積立金と維持補修費となる。積立金については公共施設の老朽化対策に備える部分が大きくなっている。全体として、住民１人あたりのコストは類似団体と比較し、低コストによる財政運営を行えている。</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年度と平成</a:t>
          </a:r>
          <a:r>
            <a:rPr kumimoji="1" lang="en-US" altLang="ja-JP" sz="1300">
              <a:latin typeface="ＭＳ Ｐゴシック"/>
            </a:rPr>
            <a:t>24</a:t>
          </a:r>
          <a:r>
            <a:rPr kumimoji="1" lang="ja-JP" altLang="en-US" sz="1300">
              <a:latin typeface="ＭＳ Ｐゴシック"/>
            </a:rPr>
            <a:t>年度を比較すると、積立金、物件費等、が上昇しており、普通建設事業費は下降している。起債の抑制を行いつつ、公共施設の老朽化対策・維持管理に努め健全な財政運営を行いながら、住民サービスの向上の為のサービスの実施に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9,799
9,690
337.58
7,401,151
6,718,640
526,515
4,382,681
5,569,383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148717</xdr:rowOff>
    </xdr:from>
    <xdr:to>
      <xdr:col>6</xdr:col>
      <xdr:colOff>511175</xdr:colOff>
      <xdr:row>37</xdr:row>
      <xdr:rowOff>98425</xdr:rowOff>
    </xdr:to>
    <xdr:cxnSp macro="">
      <xdr:nvCxnSpPr>
        <xdr:cNvPr id="61" name="直線コネクタ 60"/>
        <xdr:cNvCxnSpPr/>
      </xdr:nvCxnSpPr>
      <xdr:spPr>
        <a:xfrm>
          <a:off x="3797300" y="6320917"/>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148717</xdr:rowOff>
    </xdr:from>
    <xdr:to>
      <xdr:col>5</xdr:col>
      <xdr:colOff>358775</xdr:colOff>
      <xdr:row>38</xdr:row>
      <xdr:rowOff>23368</xdr:rowOff>
    </xdr:to>
    <xdr:cxnSp macro="">
      <xdr:nvCxnSpPr>
        <xdr:cNvPr id="64" name="直線コネクタ 63"/>
        <xdr:cNvCxnSpPr/>
      </xdr:nvCxnSpPr>
      <xdr:spPr>
        <a:xfrm flipV="1">
          <a:off x="2908300" y="6320917"/>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23368</xdr:rowOff>
    </xdr:from>
    <xdr:to>
      <xdr:col>4</xdr:col>
      <xdr:colOff>155575</xdr:colOff>
      <xdr:row>38</xdr:row>
      <xdr:rowOff>71374</xdr:rowOff>
    </xdr:to>
    <xdr:cxnSp macro="">
      <xdr:nvCxnSpPr>
        <xdr:cNvPr id="67" name="直線コネクタ 66"/>
        <xdr:cNvCxnSpPr/>
      </xdr:nvCxnSpPr>
      <xdr:spPr>
        <a:xfrm flipV="1">
          <a:off x="2019300" y="65384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132080</xdr:rowOff>
    </xdr:from>
    <xdr:to>
      <xdr:col>4</xdr:col>
      <xdr:colOff>206375</xdr:colOff>
      <xdr:row>38</xdr:row>
      <xdr:rowOff>62230</xdr:rowOff>
    </xdr:to>
    <xdr:sp macro="" textlink="">
      <xdr:nvSpPr>
        <xdr:cNvPr id="68" name="フローチャート : 判断 67"/>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78757</xdr:rowOff>
    </xdr:from>
    <xdr:ext cx="469744" cy="259045"/>
    <xdr:sp macro="" textlink="">
      <xdr:nvSpPr>
        <xdr:cNvPr id="69" name="テキスト ボックス 68"/>
        <xdr:cNvSpPr txBox="1"/>
      </xdr:nvSpPr>
      <xdr:spPr>
        <a:xfrm>
          <a:off x="2673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34671</xdr:rowOff>
    </xdr:from>
    <xdr:to>
      <xdr:col>2</xdr:col>
      <xdr:colOff>638175</xdr:colOff>
      <xdr:row>38</xdr:row>
      <xdr:rowOff>71374</xdr:rowOff>
    </xdr:to>
    <xdr:cxnSp macro="">
      <xdr:nvCxnSpPr>
        <xdr:cNvPr id="70" name="直線コネクタ 69"/>
        <xdr:cNvCxnSpPr/>
      </xdr:nvCxnSpPr>
      <xdr:spPr>
        <a:xfrm>
          <a:off x="1130300" y="6549771"/>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145034</xdr:rowOff>
    </xdr:from>
    <xdr:to>
      <xdr:col>3</xdr:col>
      <xdr:colOff>3175</xdr:colOff>
      <xdr:row>38</xdr:row>
      <xdr:rowOff>75185</xdr:rowOff>
    </xdr:to>
    <xdr:sp macro="" textlink="">
      <xdr:nvSpPr>
        <xdr:cNvPr id="71" name="フローチャート : 判断 70"/>
        <xdr:cNvSpPr/>
      </xdr:nvSpPr>
      <xdr:spPr>
        <a:xfrm>
          <a:off x="1968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91711</xdr:rowOff>
    </xdr:from>
    <xdr:ext cx="469744" cy="259045"/>
    <xdr:sp macro="" textlink="">
      <xdr:nvSpPr>
        <xdr:cNvPr id="72" name="テキスト ボックス 71"/>
        <xdr:cNvSpPr txBox="1"/>
      </xdr:nvSpPr>
      <xdr:spPr>
        <a:xfrm>
          <a:off x="178442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73" name="フローチャート : 判断 72"/>
        <xdr:cNvSpPr/>
      </xdr:nvSpPr>
      <xdr:spPr>
        <a:xfrm>
          <a:off x="1079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70248</xdr:rowOff>
    </xdr:from>
    <xdr:ext cx="469744" cy="259045"/>
    <xdr:sp macro="" textlink="">
      <xdr:nvSpPr>
        <xdr:cNvPr id="74" name="テキスト ボックス 73"/>
        <xdr:cNvSpPr txBox="1"/>
      </xdr:nvSpPr>
      <xdr:spPr>
        <a:xfrm>
          <a:off x="895427"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47625</xdr:rowOff>
    </xdr:from>
    <xdr:to>
      <xdr:col>6</xdr:col>
      <xdr:colOff>561975</xdr:colOff>
      <xdr:row>37</xdr:row>
      <xdr:rowOff>149225</xdr:rowOff>
    </xdr:to>
    <xdr:sp macro="" textlink="">
      <xdr:nvSpPr>
        <xdr:cNvPr id="80" name="円/楕円 79"/>
        <xdr:cNvSpPr/>
      </xdr:nvSpPr>
      <xdr:spPr>
        <a:xfrm>
          <a:off x="45847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26052</xdr:rowOff>
    </xdr:from>
    <xdr:ext cx="469744" cy="259045"/>
    <xdr:sp macro="" textlink="">
      <xdr:nvSpPr>
        <xdr:cNvPr id="81" name="議会費該当値テキスト"/>
        <xdr:cNvSpPr txBox="1"/>
      </xdr:nvSpPr>
      <xdr:spPr>
        <a:xfrm>
          <a:off x="4686300" y="63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97917</xdr:rowOff>
    </xdr:from>
    <xdr:to>
      <xdr:col>5</xdr:col>
      <xdr:colOff>409575</xdr:colOff>
      <xdr:row>37</xdr:row>
      <xdr:rowOff>28067</xdr:rowOff>
    </xdr:to>
    <xdr:sp macro="" textlink="">
      <xdr:nvSpPr>
        <xdr:cNvPr id="82" name="円/楕円 81"/>
        <xdr:cNvSpPr/>
      </xdr:nvSpPr>
      <xdr:spPr>
        <a:xfrm>
          <a:off x="3746500" y="62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19194</xdr:rowOff>
    </xdr:from>
    <xdr:ext cx="469744" cy="259045"/>
    <xdr:sp macro="" textlink="">
      <xdr:nvSpPr>
        <xdr:cNvPr id="83" name="テキスト ボックス 82"/>
        <xdr:cNvSpPr txBox="1"/>
      </xdr:nvSpPr>
      <xdr:spPr>
        <a:xfrm>
          <a:off x="3562427" y="63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144018</xdr:rowOff>
    </xdr:from>
    <xdr:to>
      <xdr:col>4</xdr:col>
      <xdr:colOff>206375</xdr:colOff>
      <xdr:row>38</xdr:row>
      <xdr:rowOff>74168</xdr:rowOff>
    </xdr:to>
    <xdr:sp macro="" textlink="">
      <xdr:nvSpPr>
        <xdr:cNvPr id="84" name="円/楕円 83"/>
        <xdr:cNvSpPr/>
      </xdr:nvSpPr>
      <xdr:spPr>
        <a:xfrm>
          <a:off x="2857500" y="6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65295</xdr:rowOff>
    </xdr:from>
    <xdr:ext cx="469744" cy="259045"/>
    <xdr:sp macro="" textlink="">
      <xdr:nvSpPr>
        <xdr:cNvPr id="85" name="テキスト ボックス 84"/>
        <xdr:cNvSpPr txBox="1"/>
      </xdr:nvSpPr>
      <xdr:spPr>
        <a:xfrm>
          <a:off x="2673427" y="65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20574</xdr:rowOff>
    </xdr:from>
    <xdr:to>
      <xdr:col>3</xdr:col>
      <xdr:colOff>3175</xdr:colOff>
      <xdr:row>38</xdr:row>
      <xdr:rowOff>122174</xdr:rowOff>
    </xdr:to>
    <xdr:sp macro="" textlink="">
      <xdr:nvSpPr>
        <xdr:cNvPr id="86" name="円/楕円 85"/>
        <xdr:cNvSpPr/>
      </xdr:nvSpPr>
      <xdr:spPr>
        <a:xfrm>
          <a:off x="1968500" y="65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113301</xdr:rowOff>
    </xdr:from>
    <xdr:ext cx="469744" cy="259045"/>
    <xdr:sp macro="" textlink="">
      <xdr:nvSpPr>
        <xdr:cNvPr id="87" name="テキスト ボックス 86"/>
        <xdr:cNvSpPr txBox="1"/>
      </xdr:nvSpPr>
      <xdr:spPr>
        <a:xfrm>
          <a:off x="1784427" y="66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155321</xdr:rowOff>
    </xdr:from>
    <xdr:to>
      <xdr:col>1</xdr:col>
      <xdr:colOff>485775</xdr:colOff>
      <xdr:row>38</xdr:row>
      <xdr:rowOff>85471</xdr:rowOff>
    </xdr:to>
    <xdr:sp macro="" textlink="">
      <xdr:nvSpPr>
        <xdr:cNvPr id="88" name="円/楕円 87"/>
        <xdr:cNvSpPr/>
      </xdr:nvSpPr>
      <xdr:spPr>
        <a:xfrm>
          <a:off x="1079500" y="64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76598</xdr:rowOff>
    </xdr:from>
    <xdr:ext cx="469744" cy="259045"/>
    <xdr:sp macro="" textlink="">
      <xdr:nvSpPr>
        <xdr:cNvPr id="89" name="テキスト ボックス 88"/>
        <xdr:cNvSpPr txBox="1"/>
      </xdr:nvSpPr>
      <xdr:spPr>
        <a:xfrm>
          <a:off x="895427" y="659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77795</xdr:rowOff>
    </xdr:from>
    <xdr:to>
      <xdr:col>6</xdr:col>
      <xdr:colOff>511175</xdr:colOff>
      <xdr:row>57</xdr:row>
      <xdr:rowOff>18176</xdr:rowOff>
    </xdr:to>
    <xdr:cxnSp macro="">
      <xdr:nvCxnSpPr>
        <xdr:cNvPr id="120" name="直線コネクタ 119"/>
        <xdr:cNvCxnSpPr/>
      </xdr:nvCxnSpPr>
      <xdr:spPr>
        <a:xfrm flipV="1">
          <a:off x="3797300" y="9678995"/>
          <a:ext cx="838200" cy="1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18176</xdr:rowOff>
    </xdr:from>
    <xdr:to>
      <xdr:col>5</xdr:col>
      <xdr:colOff>358775</xdr:colOff>
      <xdr:row>57</xdr:row>
      <xdr:rowOff>29042</xdr:rowOff>
    </xdr:to>
    <xdr:cxnSp macro="">
      <xdr:nvCxnSpPr>
        <xdr:cNvPr id="123" name="直線コネクタ 122"/>
        <xdr:cNvCxnSpPr/>
      </xdr:nvCxnSpPr>
      <xdr:spPr>
        <a:xfrm flipV="1">
          <a:off x="2908300" y="9790826"/>
          <a:ext cx="8890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29042</xdr:rowOff>
    </xdr:from>
    <xdr:to>
      <xdr:col>4</xdr:col>
      <xdr:colOff>155575</xdr:colOff>
      <xdr:row>58</xdr:row>
      <xdr:rowOff>29939</xdr:rowOff>
    </xdr:to>
    <xdr:cxnSp macro="">
      <xdr:nvCxnSpPr>
        <xdr:cNvPr id="126" name="直線コネクタ 125"/>
        <xdr:cNvCxnSpPr/>
      </xdr:nvCxnSpPr>
      <xdr:spPr>
        <a:xfrm flipV="1">
          <a:off x="2019300" y="9801692"/>
          <a:ext cx="889000" cy="17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27870</xdr:rowOff>
    </xdr:from>
    <xdr:to>
      <xdr:col>4</xdr:col>
      <xdr:colOff>206375</xdr:colOff>
      <xdr:row>57</xdr:row>
      <xdr:rowOff>129470</xdr:rowOff>
    </xdr:to>
    <xdr:sp macro="" textlink="">
      <xdr:nvSpPr>
        <xdr:cNvPr id="127" name="フローチャート : 判断 126"/>
        <xdr:cNvSpPr/>
      </xdr:nvSpPr>
      <xdr:spPr>
        <a:xfrm>
          <a:off x="2857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120597</xdr:rowOff>
    </xdr:from>
    <xdr:ext cx="599010" cy="259045"/>
    <xdr:sp macro="" textlink="">
      <xdr:nvSpPr>
        <xdr:cNvPr id="128" name="テキスト ボックス 127"/>
        <xdr:cNvSpPr txBox="1"/>
      </xdr:nvSpPr>
      <xdr:spPr>
        <a:xfrm>
          <a:off x="2608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63573</xdr:rowOff>
    </xdr:from>
    <xdr:to>
      <xdr:col>2</xdr:col>
      <xdr:colOff>638175</xdr:colOff>
      <xdr:row>58</xdr:row>
      <xdr:rowOff>29939</xdr:rowOff>
    </xdr:to>
    <xdr:cxnSp macro="">
      <xdr:nvCxnSpPr>
        <xdr:cNvPr id="129" name="直線コネクタ 128"/>
        <xdr:cNvCxnSpPr/>
      </xdr:nvCxnSpPr>
      <xdr:spPr>
        <a:xfrm>
          <a:off x="1130300" y="9836223"/>
          <a:ext cx="889000" cy="1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19889</xdr:rowOff>
    </xdr:from>
    <xdr:to>
      <xdr:col>3</xdr:col>
      <xdr:colOff>3175</xdr:colOff>
      <xdr:row>57</xdr:row>
      <xdr:rowOff>121489</xdr:rowOff>
    </xdr:to>
    <xdr:sp macro="" textlink="">
      <xdr:nvSpPr>
        <xdr:cNvPr id="130" name="フローチャート : 判断 129"/>
        <xdr:cNvSpPr/>
      </xdr:nvSpPr>
      <xdr:spPr>
        <a:xfrm>
          <a:off x="1968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138016</xdr:rowOff>
    </xdr:from>
    <xdr:ext cx="599010" cy="259045"/>
    <xdr:sp macro="" textlink="">
      <xdr:nvSpPr>
        <xdr:cNvPr id="131" name="テキスト ボックス 130"/>
        <xdr:cNvSpPr txBox="1"/>
      </xdr:nvSpPr>
      <xdr:spPr>
        <a:xfrm>
          <a:off x="1719794" y="95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56331</xdr:rowOff>
    </xdr:from>
    <xdr:to>
      <xdr:col>1</xdr:col>
      <xdr:colOff>485775</xdr:colOff>
      <xdr:row>57</xdr:row>
      <xdr:rowOff>157931</xdr:rowOff>
    </xdr:to>
    <xdr:sp macro="" textlink="">
      <xdr:nvSpPr>
        <xdr:cNvPr id="132" name="フローチャート : 判断 131"/>
        <xdr:cNvSpPr/>
      </xdr:nvSpPr>
      <xdr:spPr>
        <a:xfrm>
          <a:off x="1079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149058</xdr:rowOff>
    </xdr:from>
    <xdr:ext cx="599010" cy="259045"/>
    <xdr:sp macro="" textlink="">
      <xdr:nvSpPr>
        <xdr:cNvPr id="133" name="テキスト ボックス 132"/>
        <xdr:cNvSpPr txBox="1"/>
      </xdr:nvSpPr>
      <xdr:spPr>
        <a:xfrm>
          <a:off x="830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26995</xdr:rowOff>
    </xdr:from>
    <xdr:to>
      <xdr:col>6</xdr:col>
      <xdr:colOff>561975</xdr:colOff>
      <xdr:row>56</xdr:row>
      <xdr:rowOff>128595</xdr:rowOff>
    </xdr:to>
    <xdr:sp macro="" textlink="">
      <xdr:nvSpPr>
        <xdr:cNvPr id="139" name="円/楕円 138"/>
        <xdr:cNvSpPr/>
      </xdr:nvSpPr>
      <xdr:spPr>
        <a:xfrm>
          <a:off x="4584700" y="962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5422</xdr:rowOff>
    </xdr:from>
    <xdr:ext cx="599010" cy="259045"/>
    <xdr:sp macro="" textlink="">
      <xdr:nvSpPr>
        <xdr:cNvPr id="140" name="総務費該当値テキスト"/>
        <xdr:cNvSpPr txBox="1"/>
      </xdr:nvSpPr>
      <xdr:spPr>
        <a:xfrm>
          <a:off x="4686300" y="960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138826</xdr:rowOff>
    </xdr:from>
    <xdr:to>
      <xdr:col>5</xdr:col>
      <xdr:colOff>409575</xdr:colOff>
      <xdr:row>57</xdr:row>
      <xdr:rowOff>68976</xdr:rowOff>
    </xdr:to>
    <xdr:sp macro="" textlink="">
      <xdr:nvSpPr>
        <xdr:cNvPr id="141" name="円/楕円 140"/>
        <xdr:cNvSpPr/>
      </xdr:nvSpPr>
      <xdr:spPr>
        <a:xfrm>
          <a:off x="3746500" y="97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60103</xdr:rowOff>
    </xdr:from>
    <xdr:ext cx="599010" cy="259045"/>
    <xdr:sp macro="" textlink="">
      <xdr:nvSpPr>
        <xdr:cNvPr id="142" name="テキスト ボックス 141"/>
        <xdr:cNvSpPr txBox="1"/>
      </xdr:nvSpPr>
      <xdr:spPr>
        <a:xfrm>
          <a:off x="3497794" y="983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149692</xdr:rowOff>
    </xdr:from>
    <xdr:to>
      <xdr:col>4</xdr:col>
      <xdr:colOff>206375</xdr:colOff>
      <xdr:row>57</xdr:row>
      <xdr:rowOff>79842</xdr:rowOff>
    </xdr:to>
    <xdr:sp macro="" textlink="">
      <xdr:nvSpPr>
        <xdr:cNvPr id="143" name="円/楕円 142"/>
        <xdr:cNvSpPr/>
      </xdr:nvSpPr>
      <xdr:spPr>
        <a:xfrm>
          <a:off x="2857500" y="97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96369</xdr:rowOff>
    </xdr:from>
    <xdr:ext cx="599010" cy="259045"/>
    <xdr:sp macro="" textlink="">
      <xdr:nvSpPr>
        <xdr:cNvPr id="144" name="テキスト ボックス 143"/>
        <xdr:cNvSpPr txBox="1"/>
      </xdr:nvSpPr>
      <xdr:spPr>
        <a:xfrm>
          <a:off x="2608794" y="952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150589</xdr:rowOff>
    </xdr:from>
    <xdr:to>
      <xdr:col>3</xdr:col>
      <xdr:colOff>3175</xdr:colOff>
      <xdr:row>58</xdr:row>
      <xdr:rowOff>80739</xdr:rowOff>
    </xdr:to>
    <xdr:sp macro="" textlink="">
      <xdr:nvSpPr>
        <xdr:cNvPr id="145" name="円/楕円 144"/>
        <xdr:cNvSpPr/>
      </xdr:nvSpPr>
      <xdr:spPr>
        <a:xfrm>
          <a:off x="1968500" y="99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71866</xdr:rowOff>
    </xdr:from>
    <xdr:ext cx="534377" cy="259045"/>
    <xdr:sp macro="" textlink="">
      <xdr:nvSpPr>
        <xdr:cNvPr id="146" name="テキスト ボックス 145"/>
        <xdr:cNvSpPr txBox="1"/>
      </xdr:nvSpPr>
      <xdr:spPr>
        <a:xfrm>
          <a:off x="1752111" y="100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12773</xdr:rowOff>
    </xdr:from>
    <xdr:to>
      <xdr:col>1</xdr:col>
      <xdr:colOff>485775</xdr:colOff>
      <xdr:row>57</xdr:row>
      <xdr:rowOff>114373</xdr:rowOff>
    </xdr:to>
    <xdr:sp macro="" textlink="">
      <xdr:nvSpPr>
        <xdr:cNvPr id="147" name="円/楕円 146"/>
        <xdr:cNvSpPr/>
      </xdr:nvSpPr>
      <xdr:spPr>
        <a:xfrm>
          <a:off x="1079500" y="97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130900</xdr:rowOff>
    </xdr:from>
    <xdr:ext cx="599010" cy="259045"/>
    <xdr:sp macro="" textlink="">
      <xdr:nvSpPr>
        <xdr:cNvPr id="148" name="テキスト ボックス 147"/>
        <xdr:cNvSpPr txBox="1"/>
      </xdr:nvSpPr>
      <xdr:spPr>
        <a:xfrm>
          <a:off x="830794" y="956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70864</xdr:rowOff>
    </xdr:from>
    <xdr:to>
      <xdr:col>6</xdr:col>
      <xdr:colOff>511175</xdr:colOff>
      <xdr:row>78</xdr:row>
      <xdr:rowOff>112063</xdr:rowOff>
    </xdr:to>
    <xdr:cxnSp macro="">
      <xdr:nvCxnSpPr>
        <xdr:cNvPr id="176" name="直線コネクタ 175"/>
        <xdr:cNvCxnSpPr/>
      </xdr:nvCxnSpPr>
      <xdr:spPr>
        <a:xfrm flipV="1">
          <a:off x="3797300" y="13443964"/>
          <a:ext cx="8382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109045</xdr:rowOff>
    </xdr:from>
    <xdr:to>
      <xdr:col>5</xdr:col>
      <xdr:colOff>358775</xdr:colOff>
      <xdr:row>78</xdr:row>
      <xdr:rowOff>112063</xdr:rowOff>
    </xdr:to>
    <xdr:cxnSp macro="">
      <xdr:nvCxnSpPr>
        <xdr:cNvPr id="179" name="直線コネクタ 178"/>
        <xdr:cNvCxnSpPr/>
      </xdr:nvCxnSpPr>
      <xdr:spPr>
        <a:xfrm>
          <a:off x="2908300" y="13482145"/>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109045</xdr:rowOff>
    </xdr:from>
    <xdr:to>
      <xdr:col>4</xdr:col>
      <xdr:colOff>155575</xdr:colOff>
      <xdr:row>78</xdr:row>
      <xdr:rowOff>122806</xdr:rowOff>
    </xdr:to>
    <xdr:cxnSp macro="">
      <xdr:nvCxnSpPr>
        <xdr:cNvPr id="182" name="直線コネクタ 181"/>
        <xdr:cNvCxnSpPr/>
      </xdr:nvCxnSpPr>
      <xdr:spPr>
        <a:xfrm flipV="1">
          <a:off x="2019300" y="13482145"/>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159533</xdr:rowOff>
    </xdr:from>
    <xdr:to>
      <xdr:col>4</xdr:col>
      <xdr:colOff>206375</xdr:colOff>
      <xdr:row>77</xdr:row>
      <xdr:rowOff>89683</xdr:rowOff>
    </xdr:to>
    <xdr:sp macro="" textlink="">
      <xdr:nvSpPr>
        <xdr:cNvPr id="183" name="フローチャート : 判断 182"/>
        <xdr:cNvSpPr/>
      </xdr:nvSpPr>
      <xdr:spPr>
        <a:xfrm>
          <a:off x="2857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106210</xdr:rowOff>
    </xdr:from>
    <xdr:ext cx="599010" cy="259045"/>
    <xdr:sp macro="" textlink="">
      <xdr:nvSpPr>
        <xdr:cNvPr id="184" name="テキスト ボックス 183"/>
        <xdr:cNvSpPr txBox="1"/>
      </xdr:nvSpPr>
      <xdr:spPr>
        <a:xfrm>
          <a:off x="2608794" y="129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122806</xdr:rowOff>
    </xdr:from>
    <xdr:to>
      <xdr:col>2</xdr:col>
      <xdr:colOff>638175</xdr:colOff>
      <xdr:row>79</xdr:row>
      <xdr:rowOff>921</xdr:rowOff>
    </xdr:to>
    <xdr:cxnSp macro="">
      <xdr:nvCxnSpPr>
        <xdr:cNvPr id="185" name="直線コネクタ 184"/>
        <xdr:cNvCxnSpPr/>
      </xdr:nvCxnSpPr>
      <xdr:spPr>
        <a:xfrm flipV="1">
          <a:off x="1130300" y="13495906"/>
          <a:ext cx="889000" cy="4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50025</xdr:rowOff>
    </xdr:from>
    <xdr:to>
      <xdr:col>3</xdr:col>
      <xdr:colOff>3175</xdr:colOff>
      <xdr:row>77</xdr:row>
      <xdr:rowOff>151625</xdr:rowOff>
    </xdr:to>
    <xdr:sp macro="" textlink="">
      <xdr:nvSpPr>
        <xdr:cNvPr id="186" name="フローチャート : 判断 185"/>
        <xdr:cNvSpPr/>
      </xdr:nvSpPr>
      <xdr:spPr>
        <a:xfrm>
          <a:off x="1968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168152</xdr:rowOff>
    </xdr:from>
    <xdr:ext cx="599010" cy="259045"/>
    <xdr:sp macro="" textlink="">
      <xdr:nvSpPr>
        <xdr:cNvPr id="187" name="テキスト ボックス 186"/>
        <xdr:cNvSpPr txBox="1"/>
      </xdr:nvSpPr>
      <xdr:spPr>
        <a:xfrm>
          <a:off x="1719794" y="130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60668</xdr:rowOff>
    </xdr:from>
    <xdr:to>
      <xdr:col>1</xdr:col>
      <xdr:colOff>485775</xdr:colOff>
      <xdr:row>77</xdr:row>
      <xdr:rowOff>162268</xdr:rowOff>
    </xdr:to>
    <xdr:sp macro="" textlink="">
      <xdr:nvSpPr>
        <xdr:cNvPr id="188" name="フローチャート : 判断 187"/>
        <xdr:cNvSpPr/>
      </xdr:nvSpPr>
      <xdr:spPr>
        <a:xfrm>
          <a:off x="1079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7345</xdr:rowOff>
    </xdr:from>
    <xdr:ext cx="599010" cy="259045"/>
    <xdr:sp macro="" textlink="">
      <xdr:nvSpPr>
        <xdr:cNvPr id="189" name="テキスト ボックス 188"/>
        <xdr:cNvSpPr txBox="1"/>
      </xdr:nvSpPr>
      <xdr:spPr>
        <a:xfrm>
          <a:off x="830794" y="130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20064</xdr:rowOff>
    </xdr:from>
    <xdr:to>
      <xdr:col>6</xdr:col>
      <xdr:colOff>561975</xdr:colOff>
      <xdr:row>78</xdr:row>
      <xdr:rowOff>121664</xdr:rowOff>
    </xdr:to>
    <xdr:sp macro="" textlink="">
      <xdr:nvSpPr>
        <xdr:cNvPr id="195" name="円/楕円 194"/>
        <xdr:cNvSpPr/>
      </xdr:nvSpPr>
      <xdr:spPr>
        <a:xfrm>
          <a:off x="4584700" y="133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106441</xdr:rowOff>
    </xdr:from>
    <xdr:ext cx="599010" cy="259045"/>
    <xdr:sp macro="" textlink="">
      <xdr:nvSpPr>
        <xdr:cNvPr id="196" name="民生費該当値テキスト"/>
        <xdr:cNvSpPr txBox="1"/>
      </xdr:nvSpPr>
      <xdr:spPr>
        <a:xfrm>
          <a:off x="4686300" y="1330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61263</xdr:rowOff>
    </xdr:from>
    <xdr:to>
      <xdr:col>5</xdr:col>
      <xdr:colOff>409575</xdr:colOff>
      <xdr:row>78</xdr:row>
      <xdr:rowOff>162863</xdr:rowOff>
    </xdr:to>
    <xdr:sp macro="" textlink="">
      <xdr:nvSpPr>
        <xdr:cNvPr id="197" name="円/楕円 196"/>
        <xdr:cNvSpPr/>
      </xdr:nvSpPr>
      <xdr:spPr>
        <a:xfrm>
          <a:off x="3746500" y="134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153990</xdr:rowOff>
    </xdr:from>
    <xdr:ext cx="599010" cy="259045"/>
    <xdr:sp macro="" textlink="">
      <xdr:nvSpPr>
        <xdr:cNvPr id="198" name="テキスト ボックス 197"/>
        <xdr:cNvSpPr txBox="1"/>
      </xdr:nvSpPr>
      <xdr:spPr>
        <a:xfrm>
          <a:off x="3497794" y="1352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58245</xdr:rowOff>
    </xdr:from>
    <xdr:to>
      <xdr:col>4</xdr:col>
      <xdr:colOff>206375</xdr:colOff>
      <xdr:row>78</xdr:row>
      <xdr:rowOff>159845</xdr:rowOff>
    </xdr:to>
    <xdr:sp macro="" textlink="">
      <xdr:nvSpPr>
        <xdr:cNvPr id="199" name="円/楕円 198"/>
        <xdr:cNvSpPr/>
      </xdr:nvSpPr>
      <xdr:spPr>
        <a:xfrm>
          <a:off x="2857500" y="134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150972</xdr:rowOff>
    </xdr:from>
    <xdr:ext cx="599010" cy="259045"/>
    <xdr:sp macro="" textlink="">
      <xdr:nvSpPr>
        <xdr:cNvPr id="200" name="テキスト ボックス 199"/>
        <xdr:cNvSpPr txBox="1"/>
      </xdr:nvSpPr>
      <xdr:spPr>
        <a:xfrm>
          <a:off x="2608794" y="1352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72006</xdr:rowOff>
    </xdr:from>
    <xdr:to>
      <xdr:col>3</xdr:col>
      <xdr:colOff>3175</xdr:colOff>
      <xdr:row>79</xdr:row>
      <xdr:rowOff>2156</xdr:rowOff>
    </xdr:to>
    <xdr:sp macro="" textlink="">
      <xdr:nvSpPr>
        <xdr:cNvPr id="201" name="円/楕円 200"/>
        <xdr:cNvSpPr/>
      </xdr:nvSpPr>
      <xdr:spPr>
        <a:xfrm>
          <a:off x="1968500" y="134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164733</xdr:rowOff>
    </xdr:from>
    <xdr:ext cx="599010" cy="259045"/>
    <xdr:sp macro="" textlink="">
      <xdr:nvSpPr>
        <xdr:cNvPr id="202" name="テキスト ボックス 201"/>
        <xdr:cNvSpPr txBox="1"/>
      </xdr:nvSpPr>
      <xdr:spPr>
        <a:xfrm>
          <a:off x="1719794" y="1353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121571</xdr:rowOff>
    </xdr:from>
    <xdr:to>
      <xdr:col>1</xdr:col>
      <xdr:colOff>485775</xdr:colOff>
      <xdr:row>79</xdr:row>
      <xdr:rowOff>51721</xdr:rowOff>
    </xdr:to>
    <xdr:sp macro="" textlink="">
      <xdr:nvSpPr>
        <xdr:cNvPr id="203" name="円/楕円 202"/>
        <xdr:cNvSpPr/>
      </xdr:nvSpPr>
      <xdr:spPr>
        <a:xfrm>
          <a:off x="1079500" y="134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42848</xdr:rowOff>
    </xdr:from>
    <xdr:ext cx="534377" cy="259045"/>
    <xdr:sp macro="" textlink="">
      <xdr:nvSpPr>
        <xdr:cNvPr id="204" name="テキスト ボックス 203"/>
        <xdr:cNvSpPr txBox="1"/>
      </xdr:nvSpPr>
      <xdr:spPr>
        <a:xfrm>
          <a:off x="863111" y="135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25186</xdr:rowOff>
    </xdr:from>
    <xdr:to>
      <xdr:col>6</xdr:col>
      <xdr:colOff>511175</xdr:colOff>
      <xdr:row>97</xdr:row>
      <xdr:rowOff>34392</xdr:rowOff>
    </xdr:to>
    <xdr:cxnSp macro="">
      <xdr:nvCxnSpPr>
        <xdr:cNvPr id="233" name="直線コネクタ 232"/>
        <xdr:cNvCxnSpPr/>
      </xdr:nvCxnSpPr>
      <xdr:spPr>
        <a:xfrm flipV="1">
          <a:off x="3797300" y="16655836"/>
          <a:ext cx="8382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32829</xdr:rowOff>
    </xdr:from>
    <xdr:to>
      <xdr:col>5</xdr:col>
      <xdr:colOff>358775</xdr:colOff>
      <xdr:row>97</xdr:row>
      <xdr:rowOff>34392</xdr:rowOff>
    </xdr:to>
    <xdr:cxnSp macro="">
      <xdr:nvCxnSpPr>
        <xdr:cNvPr id="236" name="直線コネクタ 235"/>
        <xdr:cNvCxnSpPr/>
      </xdr:nvCxnSpPr>
      <xdr:spPr>
        <a:xfrm>
          <a:off x="2908300" y="16663479"/>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32829</xdr:rowOff>
    </xdr:from>
    <xdr:to>
      <xdr:col>4</xdr:col>
      <xdr:colOff>155575</xdr:colOff>
      <xdr:row>97</xdr:row>
      <xdr:rowOff>66281</xdr:rowOff>
    </xdr:to>
    <xdr:cxnSp macro="">
      <xdr:nvCxnSpPr>
        <xdr:cNvPr id="239" name="直線コネクタ 238"/>
        <xdr:cNvCxnSpPr/>
      </xdr:nvCxnSpPr>
      <xdr:spPr>
        <a:xfrm flipV="1">
          <a:off x="2019300" y="16663479"/>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45993</xdr:rowOff>
    </xdr:from>
    <xdr:to>
      <xdr:col>4</xdr:col>
      <xdr:colOff>206375</xdr:colOff>
      <xdr:row>96</xdr:row>
      <xdr:rowOff>147593</xdr:rowOff>
    </xdr:to>
    <xdr:sp macro="" textlink="">
      <xdr:nvSpPr>
        <xdr:cNvPr id="240" name="フローチャート : 判断 239"/>
        <xdr:cNvSpPr/>
      </xdr:nvSpPr>
      <xdr:spPr>
        <a:xfrm>
          <a:off x="2857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164120</xdr:rowOff>
    </xdr:from>
    <xdr:ext cx="534377" cy="259045"/>
    <xdr:sp macro="" textlink="">
      <xdr:nvSpPr>
        <xdr:cNvPr id="241" name="テキスト ボックス 240"/>
        <xdr:cNvSpPr txBox="1"/>
      </xdr:nvSpPr>
      <xdr:spPr>
        <a:xfrm>
          <a:off x="2641111" y="162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66151</xdr:rowOff>
    </xdr:from>
    <xdr:to>
      <xdr:col>2</xdr:col>
      <xdr:colOff>638175</xdr:colOff>
      <xdr:row>97</xdr:row>
      <xdr:rowOff>66281</xdr:rowOff>
    </xdr:to>
    <xdr:cxnSp macro="">
      <xdr:nvCxnSpPr>
        <xdr:cNvPr id="242" name="直線コネクタ 241"/>
        <xdr:cNvCxnSpPr/>
      </xdr:nvCxnSpPr>
      <xdr:spPr>
        <a:xfrm>
          <a:off x="1130300" y="16696801"/>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48034</xdr:rowOff>
    </xdr:from>
    <xdr:to>
      <xdr:col>3</xdr:col>
      <xdr:colOff>3175</xdr:colOff>
      <xdr:row>96</xdr:row>
      <xdr:rowOff>149634</xdr:rowOff>
    </xdr:to>
    <xdr:sp macro="" textlink="">
      <xdr:nvSpPr>
        <xdr:cNvPr id="243" name="フローチャート : 判断 242"/>
        <xdr:cNvSpPr/>
      </xdr:nvSpPr>
      <xdr:spPr>
        <a:xfrm>
          <a:off x="1968500" y="1650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166161</xdr:rowOff>
    </xdr:from>
    <xdr:ext cx="534377" cy="259045"/>
    <xdr:sp macro="" textlink="">
      <xdr:nvSpPr>
        <xdr:cNvPr id="244" name="テキスト ボックス 243"/>
        <xdr:cNvSpPr txBox="1"/>
      </xdr:nvSpPr>
      <xdr:spPr>
        <a:xfrm>
          <a:off x="1752111" y="162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34424</xdr:rowOff>
    </xdr:from>
    <xdr:to>
      <xdr:col>1</xdr:col>
      <xdr:colOff>485775</xdr:colOff>
      <xdr:row>96</xdr:row>
      <xdr:rowOff>136024</xdr:rowOff>
    </xdr:to>
    <xdr:sp macro="" textlink="">
      <xdr:nvSpPr>
        <xdr:cNvPr id="245" name="フローチャート : 判断 244"/>
        <xdr:cNvSpPr/>
      </xdr:nvSpPr>
      <xdr:spPr>
        <a:xfrm>
          <a:off x="1079500" y="1649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152551</xdr:rowOff>
    </xdr:from>
    <xdr:ext cx="534377" cy="259045"/>
    <xdr:sp macro="" textlink="">
      <xdr:nvSpPr>
        <xdr:cNvPr id="246" name="テキスト ボックス 245"/>
        <xdr:cNvSpPr txBox="1"/>
      </xdr:nvSpPr>
      <xdr:spPr>
        <a:xfrm>
          <a:off x="863111" y="1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145836</xdr:rowOff>
    </xdr:from>
    <xdr:to>
      <xdr:col>6</xdr:col>
      <xdr:colOff>561975</xdr:colOff>
      <xdr:row>97</xdr:row>
      <xdr:rowOff>75986</xdr:rowOff>
    </xdr:to>
    <xdr:sp macro="" textlink="">
      <xdr:nvSpPr>
        <xdr:cNvPr id="252" name="円/楕円 251"/>
        <xdr:cNvSpPr/>
      </xdr:nvSpPr>
      <xdr:spPr>
        <a:xfrm>
          <a:off x="4584700" y="166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124263</xdr:rowOff>
    </xdr:from>
    <xdr:ext cx="534377" cy="259045"/>
    <xdr:sp macro="" textlink="">
      <xdr:nvSpPr>
        <xdr:cNvPr id="253" name="衛生費該当値テキスト"/>
        <xdr:cNvSpPr txBox="1"/>
      </xdr:nvSpPr>
      <xdr:spPr>
        <a:xfrm>
          <a:off x="4686300" y="165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155042</xdr:rowOff>
    </xdr:from>
    <xdr:to>
      <xdr:col>5</xdr:col>
      <xdr:colOff>409575</xdr:colOff>
      <xdr:row>97</xdr:row>
      <xdr:rowOff>85192</xdr:rowOff>
    </xdr:to>
    <xdr:sp macro="" textlink="">
      <xdr:nvSpPr>
        <xdr:cNvPr id="254" name="円/楕円 253"/>
        <xdr:cNvSpPr/>
      </xdr:nvSpPr>
      <xdr:spPr>
        <a:xfrm>
          <a:off x="3746500" y="166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76319</xdr:rowOff>
    </xdr:from>
    <xdr:ext cx="534377" cy="259045"/>
    <xdr:sp macro="" textlink="">
      <xdr:nvSpPr>
        <xdr:cNvPr id="255" name="テキスト ボックス 254"/>
        <xdr:cNvSpPr txBox="1"/>
      </xdr:nvSpPr>
      <xdr:spPr>
        <a:xfrm>
          <a:off x="3530111" y="167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153479</xdr:rowOff>
    </xdr:from>
    <xdr:to>
      <xdr:col>4</xdr:col>
      <xdr:colOff>206375</xdr:colOff>
      <xdr:row>97</xdr:row>
      <xdr:rowOff>83629</xdr:rowOff>
    </xdr:to>
    <xdr:sp macro="" textlink="">
      <xdr:nvSpPr>
        <xdr:cNvPr id="256" name="円/楕円 255"/>
        <xdr:cNvSpPr/>
      </xdr:nvSpPr>
      <xdr:spPr>
        <a:xfrm>
          <a:off x="2857500" y="166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74756</xdr:rowOff>
    </xdr:from>
    <xdr:ext cx="534377" cy="259045"/>
    <xdr:sp macro="" textlink="">
      <xdr:nvSpPr>
        <xdr:cNvPr id="257" name="テキスト ボックス 256"/>
        <xdr:cNvSpPr txBox="1"/>
      </xdr:nvSpPr>
      <xdr:spPr>
        <a:xfrm>
          <a:off x="2641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15481</xdr:rowOff>
    </xdr:from>
    <xdr:to>
      <xdr:col>3</xdr:col>
      <xdr:colOff>3175</xdr:colOff>
      <xdr:row>97</xdr:row>
      <xdr:rowOff>117081</xdr:rowOff>
    </xdr:to>
    <xdr:sp macro="" textlink="">
      <xdr:nvSpPr>
        <xdr:cNvPr id="258" name="円/楕円 257"/>
        <xdr:cNvSpPr/>
      </xdr:nvSpPr>
      <xdr:spPr>
        <a:xfrm>
          <a:off x="1968500" y="166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108208</xdr:rowOff>
    </xdr:from>
    <xdr:ext cx="534377" cy="259045"/>
    <xdr:sp macro="" textlink="">
      <xdr:nvSpPr>
        <xdr:cNvPr id="259" name="テキスト ボックス 258"/>
        <xdr:cNvSpPr txBox="1"/>
      </xdr:nvSpPr>
      <xdr:spPr>
        <a:xfrm>
          <a:off x="1752111" y="1673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15351</xdr:rowOff>
    </xdr:from>
    <xdr:to>
      <xdr:col>1</xdr:col>
      <xdr:colOff>485775</xdr:colOff>
      <xdr:row>97</xdr:row>
      <xdr:rowOff>116951</xdr:rowOff>
    </xdr:to>
    <xdr:sp macro="" textlink="">
      <xdr:nvSpPr>
        <xdr:cNvPr id="260" name="円/楕円 259"/>
        <xdr:cNvSpPr/>
      </xdr:nvSpPr>
      <xdr:spPr>
        <a:xfrm>
          <a:off x="1079500" y="1664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108078</xdr:rowOff>
    </xdr:from>
    <xdr:ext cx="534377" cy="259045"/>
    <xdr:sp macro="" textlink="">
      <xdr:nvSpPr>
        <xdr:cNvPr id="261" name="テキスト ボックス 260"/>
        <xdr:cNvSpPr txBox="1"/>
      </xdr:nvSpPr>
      <xdr:spPr>
        <a:xfrm>
          <a:off x="863111" y="1673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14922</xdr:rowOff>
    </xdr:from>
    <xdr:to>
      <xdr:col>15</xdr:col>
      <xdr:colOff>180975</xdr:colOff>
      <xdr:row>39</xdr:row>
      <xdr:rowOff>15684</xdr:rowOff>
    </xdr:to>
    <xdr:cxnSp macro="">
      <xdr:nvCxnSpPr>
        <xdr:cNvPr id="290" name="直線コネクタ 289"/>
        <xdr:cNvCxnSpPr/>
      </xdr:nvCxnSpPr>
      <xdr:spPr>
        <a:xfrm flipV="1">
          <a:off x="9639300" y="670147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10541</xdr:rowOff>
    </xdr:from>
    <xdr:to>
      <xdr:col>14</xdr:col>
      <xdr:colOff>28575</xdr:colOff>
      <xdr:row>39</xdr:row>
      <xdr:rowOff>15684</xdr:rowOff>
    </xdr:to>
    <xdr:cxnSp macro="">
      <xdr:nvCxnSpPr>
        <xdr:cNvPr id="293" name="直線コネクタ 292"/>
        <xdr:cNvCxnSpPr/>
      </xdr:nvCxnSpPr>
      <xdr:spPr>
        <a:xfrm>
          <a:off x="8750300" y="6697091"/>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14732</xdr:rowOff>
    </xdr:from>
    <xdr:to>
      <xdr:col>12</xdr:col>
      <xdr:colOff>511175</xdr:colOff>
      <xdr:row>39</xdr:row>
      <xdr:rowOff>10541</xdr:rowOff>
    </xdr:to>
    <xdr:cxnSp macro="">
      <xdr:nvCxnSpPr>
        <xdr:cNvPr id="296" name="直線コネクタ 295"/>
        <xdr:cNvCxnSpPr/>
      </xdr:nvCxnSpPr>
      <xdr:spPr>
        <a:xfrm>
          <a:off x="7861300" y="6358382"/>
          <a:ext cx="889000" cy="3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71946</xdr:rowOff>
    </xdr:from>
    <xdr:to>
      <xdr:col>12</xdr:col>
      <xdr:colOff>561975</xdr:colOff>
      <xdr:row>37</xdr:row>
      <xdr:rowOff>2096</xdr:rowOff>
    </xdr:to>
    <xdr:sp macro="" textlink="">
      <xdr:nvSpPr>
        <xdr:cNvPr id="297" name="フローチャート : 判断 296"/>
        <xdr:cNvSpPr/>
      </xdr:nvSpPr>
      <xdr:spPr>
        <a:xfrm>
          <a:off x="8699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18623</xdr:rowOff>
    </xdr:from>
    <xdr:ext cx="469744" cy="259045"/>
    <xdr:sp macro="" textlink="">
      <xdr:nvSpPr>
        <xdr:cNvPr id="298" name="テキスト ボックス 297"/>
        <xdr:cNvSpPr txBox="1"/>
      </xdr:nvSpPr>
      <xdr:spPr>
        <a:xfrm>
          <a:off x="8515427" y="60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34544</xdr:rowOff>
    </xdr:from>
    <xdr:to>
      <xdr:col>11</xdr:col>
      <xdr:colOff>307975</xdr:colOff>
      <xdr:row>37</xdr:row>
      <xdr:rowOff>14732</xdr:rowOff>
    </xdr:to>
    <xdr:cxnSp macro="">
      <xdr:nvCxnSpPr>
        <xdr:cNvPr id="299" name="直線コネクタ 298"/>
        <xdr:cNvCxnSpPr/>
      </xdr:nvCxnSpPr>
      <xdr:spPr>
        <a:xfrm>
          <a:off x="6972300" y="6206744"/>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125285</xdr:rowOff>
    </xdr:from>
    <xdr:to>
      <xdr:col>11</xdr:col>
      <xdr:colOff>358775</xdr:colOff>
      <xdr:row>36</xdr:row>
      <xdr:rowOff>55435</xdr:rowOff>
    </xdr:to>
    <xdr:sp macro="" textlink="">
      <xdr:nvSpPr>
        <xdr:cNvPr id="300" name="フローチャート : 判断 299"/>
        <xdr:cNvSpPr/>
      </xdr:nvSpPr>
      <xdr:spPr>
        <a:xfrm>
          <a:off x="7810500" y="61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71962</xdr:rowOff>
    </xdr:from>
    <xdr:ext cx="469744" cy="259045"/>
    <xdr:sp macro="" textlink="">
      <xdr:nvSpPr>
        <xdr:cNvPr id="301" name="テキスト ボックス 300"/>
        <xdr:cNvSpPr txBox="1"/>
      </xdr:nvSpPr>
      <xdr:spPr>
        <a:xfrm>
          <a:off x="7626427" y="59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96710</xdr:rowOff>
    </xdr:from>
    <xdr:to>
      <xdr:col>10</xdr:col>
      <xdr:colOff>155575</xdr:colOff>
      <xdr:row>36</xdr:row>
      <xdr:rowOff>26860</xdr:rowOff>
    </xdr:to>
    <xdr:sp macro="" textlink="">
      <xdr:nvSpPr>
        <xdr:cNvPr id="302" name="フローチャート : 判断 301"/>
        <xdr:cNvSpPr/>
      </xdr:nvSpPr>
      <xdr:spPr>
        <a:xfrm>
          <a:off x="6921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43387</xdr:rowOff>
    </xdr:from>
    <xdr:ext cx="469744" cy="259045"/>
    <xdr:sp macro="" textlink="">
      <xdr:nvSpPr>
        <xdr:cNvPr id="303" name="テキスト ボックス 302"/>
        <xdr:cNvSpPr txBox="1"/>
      </xdr:nvSpPr>
      <xdr:spPr>
        <a:xfrm>
          <a:off x="6737427" y="587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135572</xdr:rowOff>
    </xdr:from>
    <xdr:to>
      <xdr:col>15</xdr:col>
      <xdr:colOff>231775</xdr:colOff>
      <xdr:row>39</xdr:row>
      <xdr:rowOff>65722</xdr:rowOff>
    </xdr:to>
    <xdr:sp macro="" textlink="">
      <xdr:nvSpPr>
        <xdr:cNvPr id="309" name="円/楕円 308"/>
        <xdr:cNvSpPr/>
      </xdr:nvSpPr>
      <xdr:spPr>
        <a:xfrm>
          <a:off x="104267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51896</xdr:rowOff>
    </xdr:from>
    <xdr:ext cx="378565" cy="259045"/>
    <xdr:sp macro="" textlink="">
      <xdr:nvSpPr>
        <xdr:cNvPr id="310" name="労働費該当値テキスト"/>
        <xdr:cNvSpPr txBox="1"/>
      </xdr:nvSpPr>
      <xdr:spPr>
        <a:xfrm>
          <a:off x="10528300" y="6566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136334</xdr:rowOff>
    </xdr:from>
    <xdr:to>
      <xdr:col>14</xdr:col>
      <xdr:colOff>79375</xdr:colOff>
      <xdr:row>39</xdr:row>
      <xdr:rowOff>66484</xdr:rowOff>
    </xdr:to>
    <xdr:sp macro="" textlink="">
      <xdr:nvSpPr>
        <xdr:cNvPr id="311" name="円/楕円 310"/>
        <xdr:cNvSpPr/>
      </xdr:nvSpPr>
      <xdr:spPr>
        <a:xfrm>
          <a:off x="9588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57611</xdr:rowOff>
    </xdr:from>
    <xdr:ext cx="378565" cy="259045"/>
    <xdr:sp macro="" textlink="">
      <xdr:nvSpPr>
        <xdr:cNvPr id="312" name="テキスト ボックス 311"/>
        <xdr:cNvSpPr txBox="1"/>
      </xdr:nvSpPr>
      <xdr:spPr>
        <a:xfrm>
          <a:off x="9450017" y="67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131191</xdr:rowOff>
    </xdr:from>
    <xdr:to>
      <xdr:col>12</xdr:col>
      <xdr:colOff>561975</xdr:colOff>
      <xdr:row>39</xdr:row>
      <xdr:rowOff>61341</xdr:rowOff>
    </xdr:to>
    <xdr:sp macro="" textlink="">
      <xdr:nvSpPr>
        <xdr:cNvPr id="313" name="円/楕円 312"/>
        <xdr:cNvSpPr/>
      </xdr:nvSpPr>
      <xdr:spPr>
        <a:xfrm>
          <a:off x="8699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52468</xdr:rowOff>
    </xdr:from>
    <xdr:ext cx="378565" cy="259045"/>
    <xdr:sp macro="" textlink="">
      <xdr:nvSpPr>
        <xdr:cNvPr id="314" name="テキスト ボックス 313"/>
        <xdr:cNvSpPr txBox="1"/>
      </xdr:nvSpPr>
      <xdr:spPr>
        <a:xfrm>
          <a:off x="8561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135382</xdr:rowOff>
    </xdr:from>
    <xdr:to>
      <xdr:col>11</xdr:col>
      <xdr:colOff>358775</xdr:colOff>
      <xdr:row>37</xdr:row>
      <xdr:rowOff>65532</xdr:rowOff>
    </xdr:to>
    <xdr:sp macro="" textlink="">
      <xdr:nvSpPr>
        <xdr:cNvPr id="315" name="円/楕円 314"/>
        <xdr:cNvSpPr/>
      </xdr:nvSpPr>
      <xdr:spPr>
        <a:xfrm>
          <a:off x="7810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56659</xdr:rowOff>
    </xdr:from>
    <xdr:ext cx="469744" cy="259045"/>
    <xdr:sp macro="" textlink="">
      <xdr:nvSpPr>
        <xdr:cNvPr id="316" name="テキスト ボックス 315"/>
        <xdr:cNvSpPr txBox="1"/>
      </xdr:nvSpPr>
      <xdr:spPr>
        <a:xfrm>
          <a:off x="7626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155194</xdr:rowOff>
    </xdr:from>
    <xdr:to>
      <xdr:col>10</xdr:col>
      <xdr:colOff>155575</xdr:colOff>
      <xdr:row>36</xdr:row>
      <xdr:rowOff>85344</xdr:rowOff>
    </xdr:to>
    <xdr:sp macro="" textlink="">
      <xdr:nvSpPr>
        <xdr:cNvPr id="317" name="円/楕円 316"/>
        <xdr:cNvSpPr/>
      </xdr:nvSpPr>
      <xdr:spPr>
        <a:xfrm>
          <a:off x="6921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76471</xdr:rowOff>
    </xdr:from>
    <xdr:ext cx="469744" cy="259045"/>
    <xdr:sp macro="" textlink="">
      <xdr:nvSpPr>
        <xdr:cNvPr id="318" name="テキスト ボックス 317"/>
        <xdr:cNvSpPr txBox="1"/>
      </xdr:nvSpPr>
      <xdr:spPr>
        <a:xfrm>
          <a:off x="6737427"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145637</xdr:rowOff>
    </xdr:from>
    <xdr:to>
      <xdr:col>15</xdr:col>
      <xdr:colOff>180975</xdr:colOff>
      <xdr:row>57</xdr:row>
      <xdr:rowOff>150741</xdr:rowOff>
    </xdr:to>
    <xdr:cxnSp macro="">
      <xdr:nvCxnSpPr>
        <xdr:cNvPr id="345" name="直線コネクタ 344"/>
        <xdr:cNvCxnSpPr/>
      </xdr:nvCxnSpPr>
      <xdr:spPr>
        <a:xfrm flipV="1">
          <a:off x="9639300" y="9918287"/>
          <a:ext cx="8382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150741</xdr:rowOff>
    </xdr:from>
    <xdr:to>
      <xdr:col>14</xdr:col>
      <xdr:colOff>28575</xdr:colOff>
      <xdr:row>57</xdr:row>
      <xdr:rowOff>169094</xdr:rowOff>
    </xdr:to>
    <xdr:cxnSp macro="">
      <xdr:nvCxnSpPr>
        <xdr:cNvPr id="348" name="直線コネクタ 347"/>
        <xdr:cNvCxnSpPr/>
      </xdr:nvCxnSpPr>
      <xdr:spPr>
        <a:xfrm flipV="1">
          <a:off x="8750300" y="9923391"/>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169094</xdr:rowOff>
    </xdr:from>
    <xdr:to>
      <xdr:col>12</xdr:col>
      <xdr:colOff>511175</xdr:colOff>
      <xdr:row>57</xdr:row>
      <xdr:rowOff>170609</xdr:rowOff>
    </xdr:to>
    <xdr:cxnSp macro="">
      <xdr:nvCxnSpPr>
        <xdr:cNvPr id="351" name="直線コネクタ 350"/>
        <xdr:cNvCxnSpPr/>
      </xdr:nvCxnSpPr>
      <xdr:spPr>
        <a:xfrm flipV="1">
          <a:off x="7861300" y="9941744"/>
          <a:ext cx="8890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118019</xdr:rowOff>
    </xdr:from>
    <xdr:to>
      <xdr:col>12</xdr:col>
      <xdr:colOff>561975</xdr:colOff>
      <xdr:row>58</xdr:row>
      <xdr:rowOff>48169</xdr:rowOff>
    </xdr:to>
    <xdr:sp macro="" textlink="">
      <xdr:nvSpPr>
        <xdr:cNvPr id="352" name="フローチャート : 判断 351"/>
        <xdr:cNvSpPr/>
      </xdr:nvSpPr>
      <xdr:spPr>
        <a:xfrm>
          <a:off x="8699500" y="989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64696</xdr:rowOff>
    </xdr:from>
    <xdr:ext cx="534377" cy="259045"/>
    <xdr:sp macro="" textlink="">
      <xdr:nvSpPr>
        <xdr:cNvPr id="353" name="テキスト ボックス 352"/>
        <xdr:cNvSpPr txBox="1"/>
      </xdr:nvSpPr>
      <xdr:spPr>
        <a:xfrm>
          <a:off x="8483111" y="966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152988</xdr:rowOff>
    </xdr:from>
    <xdr:to>
      <xdr:col>11</xdr:col>
      <xdr:colOff>307975</xdr:colOff>
      <xdr:row>57</xdr:row>
      <xdr:rowOff>170609</xdr:rowOff>
    </xdr:to>
    <xdr:cxnSp macro="">
      <xdr:nvCxnSpPr>
        <xdr:cNvPr id="354" name="直線コネクタ 353"/>
        <xdr:cNvCxnSpPr/>
      </xdr:nvCxnSpPr>
      <xdr:spPr>
        <a:xfrm>
          <a:off x="6972300" y="9925638"/>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116417</xdr:rowOff>
    </xdr:from>
    <xdr:to>
      <xdr:col>11</xdr:col>
      <xdr:colOff>358775</xdr:colOff>
      <xdr:row>58</xdr:row>
      <xdr:rowOff>46567</xdr:rowOff>
    </xdr:to>
    <xdr:sp macro="" textlink="">
      <xdr:nvSpPr>
        <xdr:cNvPr id="355" name="フローチャート : 判断 354"/>
        <xdr:cNvSpPr/>
      </xdr:nvSpPr>
      <xdr:spPr>
        <a:xfrm>
          <a:off x="7810500" y="988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63094</xdr:rowOff>
    </xdr:from>
    <xdr:ext cx="534377" cy="259045"/>
    <xdr:sp macro="" textlink="">
      <xdr:nvSpPr>
        <xdr:cNvPr id="356" name="テキスト ボックス 355"/>
        <xdr:cNvSpPr txBox="1"/>
      </xdr:nvSpPr>
      <xdr:spPr>
        <a:xfrm>
          <a:off x="7594111" y="966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128770</xdr:rowOff>
    </xdr:from>
    <xdr:to>
      <xdr:col>10</xdr:col>
      <xdr:colOff>155575</xdr:colOff>
      <xdr:row>58</xdr:row>
      <xdr:rowOff>58920</xdr:rowOff>
    </xdr:to>
    <xdr:sp macro="" textlink="">
      <xdr:nvSpPr>
        <xdr:cNvPr id="357" name="フローチャート : 判断 356"/>
        <xdr:cNvSpPr/>
      </xdr:nvSpPr>
      <xdr:spPr>
        <a:xfrm>
          <a:off x="6921500" y="9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50047</xdr:rowOff>
    </xdr:from>
    <xdr:ext cx="534377" cy="259045"/>
    <xdr:sp macro="" textlink="">
      <xdr:nvSpPr>
        <xdr:cNvPr id="358" name="テキスト ボックス 357"/>
        <xdr:cNvSpPr txBox="1"/>
      </xdr:nvSpPr>
      <xdr:spPr>
        <a:xfrm>
          <a:off x="6705111" y="99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94837</xdr:rowOff>
    </xdr:from>
    <xdr:to>
      <xdr:col>15</xdr:col>
      <xdr:colOff>231775</xdr:colOff>
      <xdr:row>58</xdr:row>
      <xdr:rowOff>24987</xdr:rowOff>
    </xdr:to>
    <xdr:sp macro="" textlink="">
      <xdr:nvSpPr>
        <xdr:cNvPr id="364" name="円/楕円 363"/>
        <xdr:cNvSpPr/>
      </xdr:nvSpPr>
      <xdr:spPr>
        <a:xfrm>
          <a:off x="10426700" y="98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14121</xdr:rowOff>
    </xdr:from>
    <xdr:ext cx="534377" cy="259045"/>
    <xdr:sp macro="" textlink="">
      <xdr:nvSpPr>
        <xdr:cNvPr id="365" name="農林水産業費該当値テキスト"/>
        <xdr:cNvSpPr txBox="1"/>
      </xdr:nvSpPr>
      <xdr:spPr>
        <a:xfrm>
          <a:off x="10528300" y="97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99941</xdr:rowOff>
    </xdr:from>
    <xdr:to>
      <xdr:col>14</xdr:col>
      <xdr:colOff>79375</xdr:colOff>
      <xdr:row>58</xdr:row>
      <xdr:rowOff>30091</xdr:rowOff>
    </xdr:to>
    <xdr:sp macro="" textlink="">
      <xdr:nvSpPr>
        <xdr:cNvPr id="366" name="円/楕円 365"/>
        <xdr:cNvSpPr/>
      </xdr:nvSpPr>
      <xdr:spPr>
        <a:xfrm>
          <a:off x="9588500" y="98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21218</xdr:rowOff>
    </xdr:from>
    <xdr:ext cx="534377" cy="259045"/>
    <xdr:sp macro="" textlink="">
      <xdr:nvSpPr>
        <xdr:cNvPr id="367" name="テキスト ボックス 366"/>
        <xdr:cNvSpPr txBox="1"/>
      </xdr:nvSpPr>
      <xdr:spPr>
        <a:xfrm>
          <a:off x="9372111" y="996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118294</xdr:rowOff>
    </xdr:from>
    <xdr:to>
      <xdr:col>12</xdr:col>
      <xdr:colOff>561975</xdr:colOff>
      <xdr:row>58</xdr:row>
      <xdr:rowOff>48444</xdr:rowOff>
    </xdr:to>
    <xdr:sp macro="" textlink="">
      <xdr:nvSpPr>
        <xdr:cNvPr id="368" name="円/楕円 367"/>
        <xdr:cNvSpPr/>
      </xdr:nvSpPr>
      <xdr:spPr>
        <a:xfrm>
          <a:off x="8699500" y="98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39571</xdr:rowOff>
    </xdr:from>
    <xdr:ext cx="534377" cy="259045"/>
    <xdr:sp macro="" textlink="">
      <xdr:nvSpPr>
        <xdr:cNvPr id="369" name="テキスト ボックス 368"/>
        <xdr:cNvSpPr txBox="1"/>
      </xdr:nvSpPr>
      <xdr:spPr>
        <a:xfrm>
          <a:off x="8483111" y="998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119809</xdr:rowOff>
    </xdr:from>
    <xdr:to>
      <xdr:col>11</xdr:col>
      <xdr:colOff>358775</xdr:colOff>
      <xdr:row>58</xdr:row>
      <xdr:rowOff>49959</xdr:rowOff>
    </xdr:to>
    <xdr:sp macro="" textlink="">
      <xdr:nvSpPr>
        <xdr:cNvPr id="370" name="円/楕円 369"/>
        <xdr:cNvSpPr/>
      </xdr:nvSpPr>
      <xdr:spPr>
        <a:xfrm>
          <a:off x="7810500" y="98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41086</xdr:rowOff>
    </xdr:from>
    <xdr:ext cx="534377" cy="259045"/>
    <xdr:sp macro="" textlink="">
      <xdr:nvSpPr>
        <xdr:cNvPr id="371" name="テキスト ボックス 370"/>
        <xdr:cNvSpPr txBox="1"/>
      </xdr:nvSpPr>
      <xdr:spPr>
        <a:xfrm>
          <a:off x="7594111" y="99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102188</xdr:rowOff>
    </xdr:from>
    <xdr:to>
      <xdr:col>10</xdr:col>
      <xdr:colOff>155575</xdr:colOff>
      <xdr:row>58</xdr:row>
      <xdr:rowOff>32338</xdr:rowOff>
    </xdr:to>
    <xdr:sp macro="" textlink="">
      <xdr:nvSpPr>
        <xdr:cNvPr id="372" name="円/楕円 371"/>
        <xdr:cNvSpPr/>
      </xdr:nvSpPr>
      <xdr:spPr>
        <a:xfrm>
          <a:off x="6921500" y="98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48865</xdr:rowOff>
    </xdr:from>
    <xdr:ext cx="534377" cy="259045"/>
    <xdr:sp macro="" textlink="">
      <xdr:nvSpPr>
        <xdr:cNvPr id="373" name="テキスト ボックス 372"/>
        <xdr:cNvSpPr txBox="1"/>
      </xdr:nvSpPr>
      <xdr:spPr>
        <a:xfrm>
          <a:off x="6705111" y="96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92207</xdr:rowOff>
    </xdr:from>
    <xdr:to>
      <xdr:col>15</xdr:col>
      <xdr:colOff>180975</xdr:colOff>
      <xdr:row>77</xdr:row>
      <xdr:rowOff>131270</xdr:rowOff>
    </xdr:to>
    <xdr:cxnSp macro="">
      <xdr:nvCxnSpPr>
        <xdr:cNvPr id="400" name="直線コネクタ 399"/>
        <xdr:cNvCxnSpPr/>
      </xdr:nvCxnSpPr>
      <xdr:spPr>
        <a:xfrm>
          <a:off x="9639300" y="13122407"/>
          <a:ext cx="838200" cy="21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61291</xdr:rowOff>
    </xdr:from>
    <xdr:to>
      <xdr:col>14</xdr:col>
      <xdr:colOff>28575</xdr:colOff>
      <xdr:row>76</xdr:row>
      <xdr:rowOff>92207</xdr:rowOff>
    </xdr:to>
    <xdr:cxnSp macro="">
      <xdr:nvCxnSpPr>
        <xdr:cNvPr id="403" name="直線コネクタ 402"/>
        <xdr:cNvCxnSpPr/>
      </xdr:nvCxnSpPr>
      <xdr:spPr>
        <a:xfrm>
          <a:off x="8750300" y="13091491"/>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61291</xdr:rowOff>
    </xdr:from>
    <xdr:to>
      <xdr:col>12</xdr:col>
      <xdr:colOff>511175</xdr:colOff>
      <xdr:row>77</xdr:row>
      <xdr:rowOff>110979</xdr:rowOff>
    </xdr:to>
    <xdr:cxnSp macro="">
      <xdr:nvCxnSpPr>
        <xdr:cNvPr id="406" name="直線コネクタ 405"/>
        <xdr:cNvCxnSpPr/>
      </xdr:nvCxnSpPr>
      <xdr:spPr>
        <a:xfrm flipV="1">
          <a:off x="7861300" y="13091491"/>
          <a:ext cx="889000" cy="2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80094</xdr:rowOff>
    </xdr:from>
    <xdr:to>
      <xdr:col>12</xdr:col>
      <xdr:colOff>561975</xdr:colOff>
      <xdr:row>78</xdr:row>
      <xdr:rowOff>10244</xdr:rowOff>
    </xdr:to>
    <xdr:sp macro="" textlink="">
      <xdr:nvSpPr>
        <xdr:cNvPr id="407" name="フローチャート : 判断 406"/>
        <xdr:cNvSpPr/>
      </xdr:nvSpPr>
      <xdr:spPr>
        <a:xfrm>
          <a:off x="8699500" y="132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1371</xdr:rowOff>
    </xdr:from>
    <xdr:ext cx="534377" cy="259045"/>
    <xdr:sp macro="" textlink="">
      <xdr:nvSpPr>
        <xdr:cNvPr id="408" name="テキスト ボックス 407"/>
        <xdr:cNvSpPr txBox="1"/>
      </xdr:nvSpPr>
      <xdr:spPr>
        <a:xfrm>
          <a:off x="8483111" y="133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110979</xdr:rowOff>
    </xdr:from>
    <xdr:to>
      <xdr:col>11</xdr:col>
      <xdr:colOff>307975</xdr:colOff>
      <xdr:row>77</xdr:row>
      <xdr:rowOff>117388</xdr:rowOff>
    </xdr:to>
    <xdr:cxnSp macro="">
      <xdr:nvCxnSpPr>
        <xdr:cNvPr id="409" name="直線コネクタ 408"/>
        <xdr:cNvCxnSpPr/>
      </xdr:nvCxnSpPr>
      <xdr:spPr>
        <a:xfrm flipV="1">
          <a:off x="6972300" y="13312629"/>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96005</xdr:rowOff>
    </xdr:from>
    <xdr:to>
      <xdr:col>11</xdr:col>
      <xdr:colOff>358775</xdr:colOff>
      <xdr:row>78</xdr:row>
      <xdr:rowOff>26155</xdr:rowOff>
    </xdr:to>
    <xdr:sp macro="" textlink="">
      <xdr:nvSpPr>
        <xdr:cNvPr id="410" name="フローチャート : 判断 409"/>
        <xdr:cNvSpPr/>
      </xdr:nvSpPr>
      <xdr:spPr>
        <a:xfrm>
          <a:off x="7810500" y="132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17282</xdr:rowOff>
    </xdr:from>
    <xdr:ext cx="534377" cy="259045"/>
    <xdr:sp macro="" textlink="">
      <xdr:nvSpPr>
        <xdr:cNvPr id="411" name="テキスト ボックス 410"/>
        <xdr:cNvSpPr txBox="1"/>
      </xdr:nvSpPr>
      <xdr:spPr>
        <a:xfrm>
          <a:off x="7594111"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98034</xdr:rowOff>
    </xdr:from>
    <xdr:to>
      <xdr:col>10</xdr:col>
      <xdr:colOff>155575</xdr:colOff>
      <xdr:row>78</xdr:row>
      <xdr:rowOff>28184</xdr:rowOff>
    </xdr:to>
    <xdr:sp macro="" textlink="">
      <xdr:nvSpPr>
        <xdr:cNvPr id="412" name="フローチャート : 判断 411"/>
        <xdr:cNvSpPr/>
      </xdr:nvSpPr>
      <xdr:spPr>
        <a:xfrm>
          <a:off x="6921500" y="132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19311</xdr:rowOff>
    </xdr:from>
    <xdr:ext cx="534377" cy="259045"/>
    <xdr:sp macro="" textlink="">
      <xdr:nvSpPr>
        <xdr:cNvPr id="413" name="テキスト ボックス 412"/>
        <xdr:cNvSpPr txBox="1"/>
      </xdr:nvSpPr>
      <xdr:spPr>
        <a:xfrm>
          <a:off x="6705111" y="133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80470</xdr:rowOff>
    </xdr:from>
    <xdr:to>
      <xdr:col>15</xdr:col>
      <xdr:colOff>231775</xdr:colOff>
      <xdr:row>78</xdr:row>
      <xdr:rowOff>10620</xdr:rowOff>
    </xdr:to>
    <xdr:sp macro="" textlink="">
      <xdr:nvSpPr>
        <xdr:cNvPr id="419" name="円/楕円 418"/>
        <xdr:cNvSpPr/>
      </xdr:nvSpPr>
      <xdr:spPr>
        <a:xfrm>
          <a:off x="10426700" y="132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58897</xdr:rowOff>
    </xdr:from>
    <xdr:ext cx="534377" cy="259045"/>
    <xdr:sp macro="" textlink="">
      <xdr:nvSpPr>
        <xdr:cNvPr id="420" name="商工費該当値テキスト"/>
        <xdr:cNvSpPr txBox="1"/>
      </xdr:nvSpPr>
      <xdr:spPr>
        <a:xfrm>
          <a:off x="10528300" y="132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41407</xdr:rowOff>
    </xdr:from>
    <xdr:to>
      <xdr:col>14</xdr:col>
      <xdr:colOff>79375</xdr:colOff>
      <xdr:row>76</xdr:row>
      <xdr:rowOff>143007</xdr:rowOff>
    </xdr:to>
    <xdr:sp macro="" textlink="">
      <xdr:nvSpPr>
        <xdr:cNvPr id="421" name="円/楕円 420"/>
        <xdr:cNvSpPr/>
      </xdr:nvSpPr>
      <xdr:spPr>
        <a:xfrm>
          <a:off x="9588500" y="130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159533</xdr:rowOff>
    </xdr:from>
    <xdr:ext cx="534377" cy="259045"/>
    <xdr:sp macro="" textlink="">
      <xdr:nvSpPr>
        <xdr:cNvPr id="422" name="テキスト ボックス 421"/>
        <xdr:cNvSpPr txBox="1"/>
      </xdr:nvSpPr>
      <xdr:spPr>
        <a:xfrm>
          <a:off x="9372111" y="128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10491</xdr:rowOff>
    </xdr:from>
    <xdr:to>
      <xdr:col>12</xdr:col>
      <xdr:colOff>561975</xdr:colOff>
      <xdr:row>76</xdr:row>
      <xdr:rowOff>112091</xdr:rowOff>
    </xdr:to>
    <xdr:sp macro="" textlink="">
      <xdr:nvSpPr>
        <xdr:cNvPr id="423" name="円/楕円 422"/>
        <xdr:cNvSpPr/>
      </xdr:nvSpPr>
      <xdr:spPr>
        <a:xfrm>
          <a:off x="86995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128617</xdr:rowOff>
    </xdr:from>
    <xdr:ext cx="534377" cy="259045"/>
    <xdr:sp macro="" textlink="">
      <xdr:nvSpPr>
        <xdr:cNvPr id="424" name="テキスト ボックス 423"/>
        <xdr:cNvSpPr txBox="1"/>
      </xdr:nvSpPr>
      <xdr:spPr>
        <a:xfrm>
          <a:off x="8483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60179</xdr:rowOff>
    </xdr:from>
    <xdr:to>
      <xdr:col>11</xdr:col>
      <xdr:colOff>358775</xdr:colOff>
      <xdr:row>77</xdr:row>
      <xdr:rowOff>161779</xdr:rowOff>
    </xdr:to>
    <xdr:sp macro="" textlink="">
      <xdr:nvSpPr>
        <xdr:cNvPr id="425" name="円/楕円 424"/>
        <xdr:cNvSpPr/>
      </xdr:nvSpPr>
      <xdr:spPr>
        <a:xfrm>
          <a:off x="7810500" y="132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6856</xdr:rowOff>
    </xdr:from>
    <xdr:ext cx="534377" cy="259045"/>
    <xdr:sp macro="" textlink="">
      <xdr:nvSpPr>
        <xdr:cNvPr id="426" name="テキスト ボックス 425"/>
        <xdr:cNvSpPr txBox="1"/>
      </xdr:nvSpPr>
      <xdr:spPr>
        <a:xfrm>
          <a:off x="7594111" y="1303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66588</xdr:rowOff>
    </xdr:from>
    <xdr:to>
      <xdr:col>10</xdr:col>
      <xdr:colOff>155575</xdr:colOff>
      <xdr:row>77</xdr:row>
      <xdr:rowOff>168188</xdr:rowOff>
    </xdr:to>
    <xdr:sp macro="" textlink="">
      <xdr:nvSpPr>
        <xdr:cNvPr id="427" name="円/楕円 426"/>
        <xdr:cNvSpPr/>
      </xdr:nvSpPr>
      <xdr:spPr>
        <a:xfrm>
          <a:off x="6921500" y="1326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13265</xdr:rowOff>
    </xdr:from>
    <xdr:ext cx="534377" cy="259045"/>
    <xdr:sp macro="" textlink="">
      <xdr:nvSpPr>
        <xdr:cNvPr id="428" name="テキスト ボックス 427"/>
        <xdr:cNvSpPr txBox="1"/>
      </xdr:nvSpPr>
      <xdr:spPr>
        <a:xfrm>
          <a:off x="6705111" y="1304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76772</xdr:rowOff>
    </xdr:from>
    <xdr:to>
      <xdr:col>15</xdr:col>
      <xdr:colOff>180975</xdr:colOff>
      <xdr:row>95</xdr:row>
      <xdr:rowOff>106662</xdr:rowOff>
    </xdr:to>
    <xdr:cxnSp macro="">
      <xdr:nvCxnSpPr>
        <xdr:cNvPr id="453" name="直線コネクタ 452"/>
        <xdr:cNvCxnSpPr/>
      </xdr:nvCxnSpPr>
      <xdr:spPr>
        <a:xfrm flipV="1">
          <a:off x="9639300" y="16364522"/>
          <a:ext cx="8382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82459</xdr:rowOff>
    </xdr:from>
    <xdr:to>
      <xdr:col>14</xdr:col>
      <xdr:colOff>28575</xdr:colOff>
      <xdr:row>95</xdr:row>
      <xdr:rowOff>106662</xdr:rowOff>
    </xdr:to>
    <xdr:cxnSp macro="">
      <xdr:nvCxnSpPr>
        <xdr:cNvPr id="456" name="直線コネクタ 455"/>
        <xdr:cNvCxnSpPr/>
      </xdr:nvCxnSpPr>
      <xdr:spPr>
        <a:xfrm>
          <a:off x="8750300" y="16370209"/>
          <a:ext cx="8890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82459</xdr:rowOff>
    </xdr:from>
    <xdr:to>
      <xdr:col>12</xdr:col>
      <xdr:colOff>511175</xdr:colOff>
      <xdr:row>95</xdr:row>
      <xdr:rowOff>139598</xdr:rowOff>
    </xdr:to>
    <xdr:cxnSp macro="">
      <xdr:nvCxnSpPr>
        <xdr:cNvPr id="459" name="直線コネクタ 458"/>
        <xdr:cNvCxnSpPr/>
      </xdr:nvCxnSpPr>
      <xdr:spPr>
        <a:xfrm flipV="1">
          <a:off x="7861300" y="16370209"/>
          <a:ext cx="889000" cy="5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38128</xdr:rowOff>
    </xdr:from>
    <xdr:to>
      <xdr:col>12</xdr:col>
      <xdr:colOff>561975</xdr:colOff>
      <xdr:row>95</xdr:row>
      <xdr:rowOff>139728</xdr:rowOff>
    </xdr:to>
    <xdr:sp macro="" textlink="">
      <xdr:nvSpPr>
        <xdr:cNvPr id="460" name="フローチャート : 判断 459"/>
        <xdr:cNvSpPr/>
      </xdr:nvSpPr>
      <xdr:spPr>
        <a:xfrm>
          <a:off x="8699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130855</xdr:rowOff>
    </xdr:from>
    <xdr:ext cx="534377" cy="259045"/>
    <xdr:sp macro="" textlink="">
      <xdr:nvSpPr>
        <xdr:cNvPr id="461" name="テキスト ボックス 460"/>
        <xdr:cNvSpPr txBox="1"/>
      </xdr:nvSpPr>
      <xdr:spPr>
        <a:xfrm>
          <a:off x="8483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139598</xdr:rowOff>
    </xdr:from>
    <xdr:to>
      <xdr:col>11</xdr:col>
      <xdr:colOff>307975</xdr:colOff>
      <xdr:row>96</xdr:row>
      <xdr:rowOff>608</xdr:rowOff>
    </xdr:to>
    <xdr:cxnSp macro="">
      <xdr:nvCxnSpPr>
        <xdr:cNvPr id="462" name="直線コネクタ 461"/>
        <xdr:cNvCxnSpPr/>
      </xdr:nvCxnSpPr>
      <xdr:spPr>
        <a:xfrm flipV="1">
          <a:off x="6972300" y="16427348"/>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48044</xdr:rowOff>
    </xdr:from>
    <xdr:to>
      <xdr:col>11</xdr:col>
      <xdr:colOff>358775</xdr:colOff>
      <xdr:row>95</xdr:row>
      <xdr:rowOff>149644</xdr:rowOff>
    </xdr:to>
    <xdr:sp macro="" textlink="">
      <xdr:nvSpPr>
        <xdr:cNvPr id="463" name="フローチャート : 判断 462"/>
        <xdr:cNvSpPr/>
      </xdr:nvSpPr>
      <xdr:spPr>
        <a:xfrm>
          <a:off x="7810500" y="1633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166171</xdr:rowOff>
    </xdr:from>
    <xdr:ext cx="534377" cy="259045"/>
    <xdr:sp macro="" textlink="">
      <xdr:nvSpPr>
        <xdr:cNvPr id="464" name="テキスト ボックス 463"/>
        <xdr:cNvSpPr txBox="1"/>
      </xdr:nvSpPr>
      <xdr:spPr>
        <a:xfrm>
          <a:off x="7594111" y="161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125882</xdr:rowOff>
    </xdr:from>
    <xdr:to>
      <xdr:col>10</xdr:col>
      <xdr:colOff>155575</xdr:colOff>
      <xdr:row>96</xdr:row>
      <xdr:rowOff>56032</xdr:rowOff>
    </xdr:to>
    <xdr:sp macro="" textlink="">
      <xdr:nvSpPr>
        <xdr:cNvPr id="465" name="フローチャート : 判断 464"/>
        <xdr:cNvSpPr/>
      </xdr:nvSpPr>
      <xdr:spPr>
        <a:xfrm>
          <a:off x="6921500" y="164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47159</xdr:rowOff>
    </xdr:from>
    <xdr:ext cx="534377" cy="259045"/>
    <xdr:sp macro="" textlink="">
      <xdr:nvSpPr>
        <xdr:cNvPr id="466" name="テキスト ボックス 465"/>
        <xdr:cNvSpPr txBox="1"/>
      </xdr:nvSpPr>
      <xdr:spPr>
        <a:xfrm>
          <a:off x="6705111" y="165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25972</xdr:rowOff>
    </xdr:from>
    <xdr:to>
      <xdr:col>15</xdr:col>
      <xdr:colOff>231775</xdr:colOff>
      <xdr:row>95</xdr:row>
      <xdr:rowOff>127572</xdr:rowOff>
    </xdr:to>
    <xdr:sp macro="" textlink="">
      <xdr:nvSpPr>
        <xdr:cNvPr id="472" name="円/楕円 471"/>
        <xdr:cNvSpPr/>
      </xdr:nvSpPr>
      <xdr:spPr>
        <a:xfrm>
          <a:off x="10426700" y="163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4399</xdr:rowOff>
    </xdr:from>
    <xdr:ext cx="534377" cy="259045"/>
    <xdr:sp macro="" textlink="">
      <xdr:nvSpPr>
        <xdr:cNvPr id="473" name="土木費該当値テキスト"/>
        <xdr:cNvSpPr txBox="1"/>
      </xdr:nvSpPr>
      <xdr:spPr>
        <a:xfrm>
          <a:off x="10528300" y="162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81,011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55862</xdr:rowOff>
    </xdr:from>
    <xdr:to>
      <xdr:col>14</xdr:col>
      <xdr:colOff>79375</xdr:colOff>
      <xdr:row>95</xdr:row>
      <xdr:rowOff>157462</xdr:rowOff>
    </xdr:to>
    <xdr:sp macro="" textlink="">
      <xdr:nvSpPr>
        <xdr:cNvPr id="474" name="円/楕円 473"/>
        <xdr:cNvSpPr/>
      </xdr:nvSpPr>
      <xdr:spPr>
        <a:xfrm>
          <a:off x="9588500" y="163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148589</xdr:rowOff>
    </xdr:from>
    <xdr:ext cx="534377" cy="259045"/>
    <xdr:sp macro="" textlink="">
      <xdr:nvSpPr>
        <xdr:cNvPr id="475" name="テキスト ボックス 474"/>
        <xdr:cNvSpPr txBox="1"/>
      </xdr:nvSpPr>
      <xdr:spPr>
        <a:xfrm>
          <a:off x="9372111" y="1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31659</xdr:rowOff>
    </xdr:from>
    <xdr:to>
      <xdr:col>12</xdr:col>
      <xdr:colOff>561975</xdr:colOff>
      <xdr:row>95</xdr:row>
      <xdr:rowOff>133259</xdr:rowOff>
    </xdr:to>
    <xdr:sp macro="" textlink="">
      <xdr:nvSpPr>
        <xdr:cNvPr id="476" name="円/楕円 475"/>
        <xdr:cNvSpPr/>
      </xdr:nvSpPr>
      <xdr:spPr>
        <a:xfrm>
          <a:off x="8699500" y="163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149786</xdr:rowOff>
    </xdr:from>
    <xdr:ext cx="534377" cy="259045"/>
    <xdr:sp macro="" textlink="">
      <xdr:nvSpPr>
        <xdr:cNvPr id="477" name="テキスト ボックス 476"/>
        <xdr:cNvSpPr txBox="1"/>
      </xdr:nvSpPr>
      <xdr:spPr>
        <a:xfrm>
          <a:off x="8483111" y="1609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80,016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88798</xdr:rowOff>
    </xdr:from>
    <xdr:to>
      <xdr:col>11</xdr:col>
      <xdr:colOff>358775</xdr:colOff>
      <xdr:row>96</xdr:row>
      <xdr:rowOff>18948</xdr:rowOff>
    </xdr:to>
    <xdr:sp macro="" textlink="">
      <xdr:nvSpPr>
        <xdr:cNvPr id="478" name="円/楕円 477"/>
        <xdr:cNvSpPr/>
      </xdr:nvSpPr>
      <xdr:spPr>
        <a:xfrm>
          <a:off x="7810500" y="163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10075</xdr:rowOff>
    </xdr:from>
    <xdr:ext cx="534377" cy="259045"/>
    <xdr:sp macro="" textlink="">
      <xdr:nvSpPr>
        <xdr:cNvPr id="479" name="テキスト ボックス 478"/>
        <xdr:cNvSpPr txBox="1"/>
      </xdr:nvSpPr>
      <xdr:spPr>
        <a:xfrm>
          <a:off x="7594111" y="164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121258</xdr:rowOff>
    </xdr:from>
    <xdr:to>
      <xdr:col>10</xdr:col>
      <xdr:colOff>155575</xdr:colOff>
      <xdr:row>96</xdr:row>
      <xdr:rowOff>51408</xdr:rowOff>
    </xdr:to>
    <xdr:sp macro="" textlink="">
      <xdr:nvSpPr>
        <xdr:cNvPr id="480" name="円/楕円 479"/>
        <xdr:cNvSpPr/>
      </xdr:nvSpPr>
      <xdr:spPr>
        <a:xfrm>
          <a:off x="6921500" y="164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67935</xdr:rowOff>
    </xdr:from>
    <xdr:ext cx="534377" cy="259045"/>
    <xdr:sp macro="" textlink="">
      <xdr:nvSpPr>
        <xdr:cNvPr id="481" name="テキスト ボックス 480"/>
        <xdr:cNvSpPr txBox="1"/>
      </xdr:nvSpPr>
      <xdr:spPr>
        <a:xfrm>
          <a:off x="6705111" y="161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56261</xdr:rowOff>
    </xdr:from>
    <xdr:to>
      <xdr:col>23</xdr:col>
      <xdr:colOff>517525</xdr:colOff>
      <xdr:row>38</xdr:row>
      <xdr:rowOff>78721</xdr:rowOff>
    </xdr:to>
    <xdr:cxnSp macro="">
      <xdr:nvCxnSpPr>
        <xdr:cNvPr id="514" name="直線コネクタ 513"/>
        <xdr:cNvCxnSpPr/>
      </xdr:nvCxnSpPr>
      <xdr:spPr>
        <a:xfrm>
          <a:off x="15481300" y="6571361"/>
          <a:ext cx="8382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56261</xdr:rowOff>
    </xdr:from>
    <xdr:to>
      <xdr:col>22</xdr:col>
      <xdr:colOff>365125</xdr:colOff>
      <xdr:row>38</xdr:row>
      <xdr:rowOff>101667</xdr:rowOff>
    </xdr:to>
    <xdr:cxnSp macro="">
      <xdr:nvCxnSpPr>
        <xdr:cNvPr id="517" name="直線コネクタ 516"/>
        <xdr:cNvCxnSpPr/>
      </xdr:nvCxnSpPr>
      <xdr:spPr>
        <a:xfrm flipV="1">
          <a:off x="14592300" y="6571361"/>
          <a:ext cx="889000" cy="4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101667</xdr:rowOff>
    </xdr:from>
    <xdr:to>
      <xdr:col>21</xdr:col>
      <xdr:colOff>161925</xdr:colOff>
      <xdr:row>38</xdr:row>
      <xdr:rowOff>109868</xdr:rowOff>
    </xdr:to>
    <xdr:cxnSp macro="">
      <xdr:nvCxnSpPr>
        <xdr:cNvPr id="520" name="直線コネクタ 519"/>
        <xdr:cNvCxnSpPr/>
      </xdr:nvCxnSpPr>
      <xdr:spPr>
        <a:xfrm flipV="1">
          <a:off x="13703300" y="6616767"/>
          <a:ext cx="8890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106721</xdr:rowOff>
    </xdr:from>
    <xdr:to>
      <xdr:col>21</xdr:col>
      <xdr:colOff>212725</xdr:colOff>
      <xdr:row>38</xdr:row>
      <xdr:rowOff>36871</xdr:rowOff>
    </xdr:to>
    <xdr:sp macro="" textlink="">
      <xdr:nvSpPr>
        <xdr:cNvPr id="521" name="フローチャート : 判断 520"/>
        <xdr:cNvSpPr/>
      </xdr:nvSpPr>
      <xdr:spPr>
        <a:xfrm>
          <a:off x="14541500" y="64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53398</xdr:rowOff>
    </xdr:from>
    <xdr:ext cx="534377" cy="259045"/>
    <xdr:sp macro="" textlink="">
      <xdr:nvSpPr>
        <xdr:cNvPr id="522" name="テキスト ボックス 521"/>
        <xdr:cNvSpPr txBox="1"/>
      </xdr:nvSpPr>
      <xdr:spPr>
        <a:xfrm>
          <a:off x="14325111" y="622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109868</xdr:rowOff>
    </xdr:from>
    <xdr:to>
      <xdr:col>19</xdr:col>
      <xdr:colOff>644525</xdr:colOff>
      <xdr:row>38</xdr:row>
      <xdr:rowOff>118193</xdr:rowOff>
    </xdr:to>
    <xdr:cxnSp macro="">
      <xdr:nvCxnSpPr>
        <xdr:cNvPr id="523" name="直線コネクタ 522"/>
        <xdr:cNvCxnSpPr/>
      </xdr:nvCxnSpPr>
      <xdr:spPr>
        <a:xfrm flipV="1">
          <a:off x="12814300" y="6624968"/>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105169</xdr:rowOff>
    </xdr:from>
    <xdr:to>
      <xdr:col>20</xdr:col>
      <xdr:colOff>9525</xdr:colOff>
      <xdr:row>38</xdr:row>
      <xdr:rowOff>35319</xdr:rowOff>
    </xdr:to>
    <xdr:sp macro="" textlink="">
      <xdr:nvSpPr>
        <xdr:cNvPr id="524" name="フローチャート : 判断 523"/>
        <xdr:cNvSpPr/>
      </xdr:nvSpPr>
      <xdr:spPr>
        <a:xfrm>
          <a:off x="13652500" y="644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51846</xdr:rowOff>
    </xdr:from>
    <xdr:ext cx="534377" cy="259045"/>
    <xdr:sp macro="" textlink="">
      <xdr:nvSpPr>
        <xdr:cNvPr id="525" name="テキスト ボックス 524"/>
        <xdr:cNvSpPr txBox="1"/>
      </xdr:nvSpPr>
      <xdr:spPr>
        <a:xfrm>
          <a:off x="13436111" y="622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126419</xdr:rowOff>
    </xdr:from>
    <xdr:to>
      <xdr:col>18</xdr:col>
      <xdr:colOff>492125</xdr:colOff>
      <xdr:row>38</xdr:row>
      <xdr:rowOff>56569</xdr:rowOff>
    </xdr:to>
    <xdr:sp macro="" textlink="">
      <xdr:nvSpPr>
        <xdr:cNvPr id="526" name="フローチャート : 判断 525"/>
        <xdr:cNvSpPr/>
      </xdr:nvSpPr>
      <xdr:spPr>
        <a:xfrm>
          <a:off x="12763500" y="647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73096</xdr:rowOff>
    </xdr:from>
    <xdr:ext cx="534377" cy="259045"/>
    <xdr:sp macro="" textlink="">
      <xdr:nvSpPr>
        <xdr:cNvPr id="527" name="テキスト ボックス 526"/>
        <xdr:cNvSpPr txBox="1"/>
      </xdr:nvSpPr>
      <xdr:spPr>
        <a:xfrm>
          <a:off x="12547111" y="624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27921</xdr:rowOff>
    </xdr:from>
    <xdr:to>
      <xdr:col>23</xdr:col>
      <xdr:colOff>568325</xdr:colOff>
      <xdr:row>38</xdr:row>
      <xdr:rowOff>129521</xdr:rowOff>
    </xdr:to>
    <xdr:sp macro="" textlink="">
      <xdr:nvSpPr>
        <xdr:cNvPr id="533" name="円/楕円 532"/>
        <xdr:cNvSpPr/>
      </xdr:nvSpPr>
      <xdr:spPr>
        <a:xfrm>
          <a:off x="16268700" y="65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114298</xdr:rowOff>
    </xdr:from>
    <xdr:ext cx="534377" cy="259045"/>
    <xdr:sp macro="" textlink="">
      <xdr:nvSpPr>
        <xdr:cNvPr id="534" name="消防費該当値テキスト"/>
        <xdr:cNvSpPr txBox="1"/>
      </xdr:nvSpPr>
      <xdr:spPr>
        <a:xfrm>
          <a:off x="16370300" y="64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24,402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5461</xdr:rowOff>
    </xdr:from>
    <xdr:to>
      <xdr:col>22</xdr:col>
      <xdr:colOff>415925</xdr:colOff>
      <xdr:row>38</xdr:row>
      <xdr:rowOff>107061</xdr:rowOff>
    </xdr:to>
    <xdr:sp macro="" textlink="">
      <xdr:nvSpPr>
        <xdr:cNvPr id="535" name="円/楕円 534"/>
        <xdr:cNvSpPr/>
      </xdr:nvSpPr>
      <xdr:spPr>
        <a:xfrm>
          <a:off x="15430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98188</xdr:rowOff>
    </xdr:from>
    <xdr:ext cx="534377" cy="259045"/>
    <xdr:sp macro="" textlink="">
      <xdr:nvSpPr>
        <xdr:cNvPr id="536" name="テキスト ボックス 535"/>
        <xdr:cNvSpPr txBox="1"/>
      </xdr:nvSpPr>
      <xdr:spPr>
        <a:xfrm>
          <a:off x="15214111" y="661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50867</xdr:rowOff>
    </xdr:from>
    <xdr:to>
      <xdr:col>21</xdr:col>
      <xdr:colOff>212725</xdr:colOff>
      <xdr:row>38</xdr:row>
      <xdr:rowOff>152467</xdr:rowOff>
    </xdr:to>
    <xdr:sp macro="" textlink="">
      <xdr:nvSpPr>
        <xdr:cNvPr id="537" name="円/楕円 536"/>
        <xdr:cNvSpPr/>
      </xdr:nvSpPr>
      <xdr:spPr>
        <a:xfrm>
          <a:off x="14541500" y="65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143594</xdr:rowOff>
    </xdr:from>
    <xdr:ext cx="534377" cy="259045"/>
    <xdr:sp macro="" textlink="">
      <xdr:nvSpPr>
        <xdr:cNvPr id="538" name="テキスト ボックス 537"/>
        <xdr:cNvSpPr txBox="1"/>
      </xdr:nvSpPr>
      <xdr:spPr>
        <a:xfrm>
          <a:off x="14325111" y="66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59068</xdr:rowOff>
    </xdr:from>
    <xdr:to>
      <xdr:col>20</xdr:col>
      <xdr:colOff>9525</xdr:colOff>
      <xdr:row>38</xdr:row>
      <xdr:rowOff>160668</xdr:rowOff>
    </xdr:to>
    <xdr:sp macro="" textlink="">
      <xdr:nvSpPr>
        <xdr:cNvPr id="539" name="円/楕円 538"/>
        <xdr:cNvSpPr/>
      </xdr:nvSpPr>
      <xdr:spPr>
        <a:xfrm>
          <a:off x="13652500" y="65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151795</xdr:rowOff>
    </xdr:from>
    <xdr:ext cx="534377" cy="259045"/>
    <xdr:sp macro="" textlink="">
      <xdr:nvSpPr>
        <xdr:cNvPr id="540" name="テキスト ボックス 539"/>
        <xdr:cNvSpPr txBox="1"/>
      </xdr:nvSpPr>
      <xdr:spPr>
        <a:xfrm>
          <a:off x="13436111" y="66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67393</xdr:rowOff>
    </xdr:from>
    <xdr:to>
      <xdr:col>18</xdr:col>
      <xdr:colOff>492125</xdr:colOff>
      <xdr:row>38</xdr:row>
      <xdr:rowOff>168993</xdr:rowOff>
    </xdr:to>
    <xdr:sp macro="" textlink="">
      <xdr:nvSpPr>
        <xdr:cNvPr id="541" name="円/楕円 540"/>
        <xdr:cNvSpPr/>
      </xdr:nvSpPr>
      <xdr:spPr>
        <a:xfrm>
          <a:off x="12763500" y="65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160120</xdr:rowOff>
    </xdr:from>
    <xdr:ext cx="534377" cy="259045"/>
    <xdr:sp macro="" textlink="">
      <xdr:nvSpPr>
        <xdr:cNvPr id="542" name="テキスト ボックス 541"/>
        <xdr:cNvSpPr txBox="1"/>
      </xdr:nvSpPr>
      <xdr:spPr>
        <a:xfrm>
          <a:off x="12547111" y="6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56,407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58318</xdr:rowOff>
    </xdr:from>
    <xdr:to>
      <xdr:col>23</xdr:col>
      <xdr:colOff>517525</xdr:colOff>
      <xdr:row>56</xdr:row>
      <xdr:rowOff>114719</xdr:rowOff>
    </xdr:to>
    <xdr:cxnSp macro="">
      <xdr:nvCxnSpPr>
        <xdr:cNvPr id="569" name="直線コネクタ 568"/>
        <xdr:cNvCxnSpPr/>
      </xdr:nvCxnSpPr>
      <xdr:spPr>
        <a:xfrm flipV="1">
          <a:off x="15481300" y="9659518"/>
          <a:ext cx="838200" cy="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144071</xdr:rowOff>
    </xdr:from>
    <xdr:to>
      <xdr:col>22</xdr:col>
      <xdr:colOff>365125</xdr:colOff>
      <xdr:row>56</xdr:row>
      <xdr:rowOff>114719</xdr:rowOff>
    </xdr:to>
    <xdr:cxnSp macro="">
      <xdr:nvCxnSpPr>
        <xdr:cNvPr id="572" name="直線コネクタ 571"/>
        <xdr:cNvCxnSpPr/>
      </xdr:nvCxnSpPr>
      <xdr:spPr>
        <a:xfrm>
          <a:off x="14592300" y="9402371"/>
          <a:ext cx="889000" cy="3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144071</xdr:rowOff>
    </xdr:from>
    <xdr:to>
      <xdr:col>21</xdr:col>
      <xdr:colOff>161925</xdr:colOff>
      <xdr:row>55</xdr:row>
      <xdr:rowOff>72437</xdr:rowOff>
    </xdr:to>
    <xdr:cxnSp macro="">
      <xdr:nvCxnSpPr>
        <xdr:cNvPr id="575" name="直線コネクタ 574"/>
        <xdr:cNvCxnSpPr/>
      </xdr:nvCxnSpPr>
      <xdr:spPr>
        <a:xfrm flipV="1">
          <a:off x="13703300" y="9402371"/>
          <a:ext cx="889000" cy="9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104902</xdr:rowOff>
    </xdr:from>
    <xdr:to>
      <xdr:col>21</xdr:col>
      <xdr:colOff>212725</xdr:colOff>
      <xdr:row>57</xdr:row>
      <xdr:rowOff>35052</xdr:rowOff>
    </xdr:to>
    <xdr:sp macro="" textlink="">
      <xdr:nvSpPr>
        <xdr:cNvPr id="576" name="フローチャート : 判断 575"/>
        <xdr:cNvSpPr/>
      </xdr:nvSpPr>
      <xdr:spPr>
        <a:xfrm>
          <a:off x="14541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26179</xdr:rowOff>
    </xdr:from>
    <xdr:ext cx="534377" cy="259045"/>
    <xdr:sp macro="" textlink="">
      <xdr:nvSpPr>
        <xdr:cNvPr id="577" name="テキスト ボックス 576"/>
        <xdr:cNvSpPr txBox="1"/>
      </xdr:nvSpPr>
      <xdr:spPr>
        <a:xfrm>
          <a:off x="14325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72437</xdr:rowOff>
    </xdr:from>
    <xdr:to>
      <xdr:col>19</xdr:col>
      <xdr:colOff>644525</xdr:colOff>
      <xdr:row>55</xdr:row>
      <xdr:rowOff>77415</xdr:rowOff>
    </xdr:to>
    <xdr:cxnSp macro="">
      <xdr:nvCxnSpPr>
        <xdr:cNvPr id="578" name="直線コネクタ 577"/>
        <xdr:cNvCxnSpPr/>
      </xdr:nvCxnSpPr>
      <xdr:spPr>
        <a:xfrm flipV="1">
          <a:off x="12814300" y="9502187"/>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97527</xdr:rowOff>
    </xdr:from>
    <xdr:to>
      <xdr:col>20</xdr:col>
      <xdr:colOff>9525</xdr:colOff>
      <xdr:row>57</xdr:row>
      <xdr:rowOff>27677</xdr:rowOff>
    </xdr:to>
    <xdr:sp macro="" textlink="">
      <xdr:nvSpPr>
        <xdr:cNvPr id="579" name="フローチャート : 判断 578"/>
        <xdr:cNvSpPr/>
      </xdr:nvSpPr>
      <xdr:spPr>
        <a:xfrm>
          <a:off x="13652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18804</xdr:rowOff>
    </xdr:from>
    <xdr:ext cx="534377" cy="259045"/>
    <xdr:sp macro="" textlink="">
      <xdr:nvSpPr>
        <xdr:cNvPr id="580" name="テキスト ボックス 579"/>
        <xdr:cNvSpPr txBox="1"/>
      </xdr:nvSpPr>
      <xdr:spPr>
        <a:xfrm>
          <a:off x="13436111" y="979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90381</xdr:rowOff>
    </xdr:from>
    <xdr:to>
      <xdr:col>18</xdr:col>
      <xdr:colOff>492125</xdr:colOff>
      <xdr:row>57</xdr:row>
      <xdr:rowOff>20531</xdr:rowOff>
    </xdr:to>
    <xdr:sp macro="" textlink="">
      <xdr:nvSpPr>
        <xdr:cNvPr id="581" name="フローチャート : 判断 580"/>
        <xdr:cNvSpPr/>
      </xdr:nvSpPr>
      <xdr:spPr>
        <a:xfrm>
          <a:off x="12763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11658</xdr:rowOff>
    </xdr:from>
    <xdr:ext cx="534377" cy="259045"/>
    <xdr:sp macro="" textlink="">
      <xdr:nvSpPr>
        <xdr:cNvPr id="582" name="テキスト ボックス 581"/>
        <xdr:cNvSpPr txBox="1"/>
      </xdr:nvSpPr>
      <xdr:spPr>
        <a:xfrm>
          <a:off x="12547111" y="97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7518</xdr:rowOff>
    </xdr:from>
    <xdr:to>
      <xdr:col>23</xdr:col>
      <xdr:colOff>568325</xdr:colOff>
      <xdr:row>56</xdr:row>
      <xdr:rowOff>109118</xdr:rowOff>
    </xdr:to>
    <xdr:sp macro="" textlink="">
      <xdr:nvSpPr>
        <xdr:cNvPr id="588" name="円/楕円 587"/>
        <xdr:cNvSpPr/>
      </xdr:nvSpPr>
      <xdr:spPr>
        <a:xfrm>
          <a:off x="16268700" y="96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157395</xdr:rowOff>
    </xdr:from>
    <xdr:ext cx="534377" cy="259045"/>
    <xdr:sp macro="" textlink="">
      <xdr:nvSpPr>
        <xdr:cNvPr id="589" name="教育費該当値テキスト"/>
        <xdr:cNvSpPr txBox="1"/>
      </xdr:nvSpPr>
      <xdr:spPr>
        <a:xfrm>
          <a:off x="16370300" y="95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92,800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63919</xdr:rowOff>
    </xdr:from>
    <xdr:to>
      <xdr:col>22</xdr:col>
      <xdr:colOff>415925</xdr:colOff>
      <xdr:row>56</xdr:row>
      <xdr:rowOff>165519</xdr:rowOff>
    </xdr:to>
    <xdr:sp macro="" textlink="">
      <xdr:nvSpPr>
        <xdr:cNvPr id="590" name="円/楕円 589"/>
        <xdr:cNvSpPr/>
      </xdr:nvSpPr>
      <xdr:spPr>
        <a:xfrm>
          <a:off x="15430500" y="96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156646</xdr:rowOff>
    </xdr:from>
    <xdr:ext cx="534377" cy="259045"/>
    <xdr:sp macro="" textlink="">
      <xdr:nvSpPr>
        <xdr:cNvPr id="591" name="テキスト ボックス 590"/>
        <xdr:cNvSpPr txBox="1"/>
      </xdr:nvSpPr>
      <xdr:spPr>
        <a:xfrm>
          <a:off x="15214111" y="97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93271</xdr:rowOff>
    </xdr:from>
    <xdr:to>
      <xdr:col>21</xdr:col>
      <xdr:colOff>212725</xdr:colOff>
      <xdr:row>55</xdr:row>
      <xdr:rowOff>23421</xdr:rowOff>
    </xdr:to>
    <xdr:sp macro="" textlink="">
      <xdr:nvSpPr>
        <xdr:cNvPr id="592" name="円/楕円 591"/>
        <xdr:cNvSpPr/>
      </xdr:nvSpPr>
      <xdr:spPr>
        <a:xfrm>
          <a:off x="14541500" y="93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39948</xdr:rowOff>
    </xdr:from>
    <xdr:ext cx="599010" cy="259045"/>
    <xdr:sp macro="" textlink="">
      <xdr:nvSpPr>
        <xdr:cNvPr id="593" name="テキスト ボックス 592"/>
        <xdr:cNvSpPr txBox="1"/>
      </xdr:nvSpPr>
      <xdr:spPr>
        <a:xfrm>
          <a:off x="14292794" y="912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21637</xdr:rowOff>
    </xdr:from>
    <xdr:to>
      <xdr:col>20</xdr:col>
      <xdr:colOff>9525</xdr:colOff>
      <xdr:row>55</xdr:row>
      <xdr:rowOff>123237</xdr:rowOff>
    </xdr:to>
    <xdr:sp macro="" textlink="">
      <xdr:nvSpPr>
        <xdr:cNvPr id="594" name="円/楕円 593"/>
        <xdr:cNvSpPr/>
      </xdr:nvSpPr>
      <xdr:spPr>
        <a:xfrm>
          <a:off x="13652500" y="94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139764</xdr:rowOff>
    </xdr:from>
    <xdr:ext cx="599010" cy="259045"/>
    <xdr:sp macro="" textlink="">
      <xdr:nvSpPr>
        <xdr:cNvPr id="595" name="テキスト ボックス 594"/>
        <xdr:cNvSpPr txBox="1"/>
      </xdr:nvSpPr>
      <xdr:spPr>
        <a:xfrm>
          <a:off x="13403794" y="922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127,212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26615</xdr:rowOff>
    </xdr:from>
    <xdr:to>
      <xdr:col>18</xdr:col>
      <xdr:colOff>492125</xdr:colOff>
      <xdr:row>55</xdr:row>
      <xdr:rowOff>128215</xdr:rowOff>
    </xdr:to>
    <xdr:sp macro="" textlink="">
      <xdr:nvSpPr>
        <xdr:cNvPr id="596" name="円/楕円 595"/>
        <xdr:cNvSpPr/>
      </xdr:nvSpPr>
      <xdr:spPr>
        <a:xfrm>
          <a:off x="12763500" y="94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144742</xdr:rowOff>
    </xdr:from>
    <xdr:ext cx="599010" cy="259045"/>
    <xdr:sp macro="" textlink="">
      <xdr:nvSpPr>
        <xdr:cNvPr id="597" name="テキスト ボックス 596"/>
        <xdr:cNvSpPr txBox="1"/>
      </xdr:nvSpPr>
      <xdr:spPr>
        <a:xfrm>
          <a:off x="12514794" y="923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160564</xdr:rowOff>
    </xdr:from>
    <xdr:to>
      <xdr:col>22</xdr:col>
      <xdr:colOff>365125</xdr:colOff>
      <xdr:row>79</xdr:row>
      <xdr:rowOff>44450</xdr:rowOff>
    </xdr:to>
    <xdr:cxnSp macro="">
      <xdr:nvCxnSpPr>
        <xdr:cNvPr id="629" name="直線コネクタ 628"/>
        <xdr:cNvCxnSpPr/>
      </xdr:nvCxnSpPr>
      <xdr:spPr>
        <a:xfrm>
          <a:off x="14592300" y="13533664"/>
          <a:ext cx="8890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159276</xdr:rowOff>
    </xdr:from>
    <xdr:to>
      <xdr:col>21</xdr:col>
      <xdr:colOff>161925</xdr:colOff>
      <xdr:row>78</xdr:row>
      <xdr:rowOff>160564</xdr:rowOff>
    </xdr:to>
    <xdr:cxnSp macro="">
      <xdr:nvCxnSpPr>
        <xdr:cNvPr id="632" name="直線コネクタ 631"/>
        <xdr:cNvCxnSpPr/>
      </xdr:nvCxnSpPr>
      <xdr:spPr>
        <a:xfrm>
          <a:off x="13703300" y="13532376"/>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33" name="フローチャート : 判断 632"/>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34" name="テキスト ボックス 633"/>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159276</xdr:rowOff>
    </xdr:from>
    <xdr:to>
      <xdr:col>19</xdr:col>
      <xdr:colOff>644525</xdr:colOff>
      <xdr:row>79</xdr:row>
      <xdr:rowOff>1107</xdr:rowOff>
    </xdr:to>
    <xdr:cxnSp macro="">
      <xdr:nvCxnSpPr>
        <xdr:cNvPr id="635" name="直線コネクタ 634"/>
        <xdr:cNvCxnSpPr/>
      </xdr:nvCxnSpPr>
      <xdr:spPr>
        <a:xfrm flipV="1">
          <a:off x="12814300" y="13532376"/>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36" name="フローチャート : 判断 635"/>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37" name="テキスト ボックス 636"/>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38" name="フローチャート : 判断 637"/>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39" name="テキスト ボックス 638"/>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109764</xdr:rowOff>
    </xdr:from>
    <xdr:to>
      <xdr:col>21</xdr:col>
      <xdr:colOff>212725</xdr:colOff>
      <xdr:row>79</xdr:row>
      <xdr:rowOff>39914</xdr:rowOff>
    </xdr:to>
    <xdr:sp macro="" textlink="">
      <xdr:nvSpPr>
        <xdr:cNvPr id="649" name="円/楕円 648"/>
        <xdr:cNvSpPr/>
      </xdr:nvSpPr>
      <xdr:spPr>
        <a:xfrm>
          <a:off x="14541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31041</xdr:rowOff>
    </xdr:from>
    <xdr:ext cx="469744" cy="259045"/>
    <xdr:sp macro="" textlink="">
      <xdr:nvSpPr>
        <xdr:cNvPr id="650" name="テキスト ボックス 649"/>
        <xdr:cNvSpPr txBox="1"/>
      </xdr:nvSpPr>
      <xdr:spPr>
        <a:xfrm>
          <a:off x="14357427" y="1357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108476</xdr:rowOff>
    </xdr:from>
    <xdr:to>
      <xdr:col>20</xdr:col>
      <xdr:colOff>9525</xdr:colOff>
      <xdr:row>79</xdr:row>
      <xdr:rowOff>38626</xdr:rowOff>
    </xdr:to>
    <xdr:sp macro="" textlink="">
      <xdr:nvSpPr>
        <xdr:cNvPr id="651" name="円/楕円 650"/>
        <xdr:cNvSpPr/>
      </xdr:nvSpPr>
      <xdr:spPr>
        <a:xfrm>
          <a:off x="13652500" y="1348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29753</xdr:rowOff>
    </xdr:from>
    <xdr:ext cx="469744" cy="259045"/>
    <xdr:sp macro="" textlink="">
      <xdr:nvSpPr>
        <xdr:cNvPr id="652" name="テキスト ボックス 651"/>
        <xdr:cNvSpPr txBox="1"/>
      </xdr:nvSpPr>
      <xdr:spPr>
        <a:xfrm>
          <a:off x="13468427" y="1357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121757</xdr:rowOff>
    </xdr:from>
    <xdr:to>
      <xdr:col>18</xdr:col>
      <xdr:colOff>492125</xdr:colOff>
      <xdr:row>79</xdr:row>
      <xdr:rowOff>51907</xdr:rowOff>
    </xdr:to>
    <xdr:sp macro="" textlink="">
      <xdr:nvSpPr>
        <xdr:cNvPr id="653" name="円/楕円 652"/>
        <xdr:cNvSpPr/>
      </xdr:nvSpPr>
      <xdr:spPr>
        <a:xfrm>
          <a:off x="12763500" y="134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43034</xdr:rowOff>
    </xdr:from>
    <xdr:ext cx="469744" cy="259045"/>
    <xdr:sp macro="" textlink="">
      <xdr:nvSpPr>
        <xdr:cNvPr id="654" name="テキスト ボックス 653"/>
        <xdr:cNvSpPr txBox="1"/>
      </xdr:nvSpPr>
      <xdr:spPr>
        <a:xfrm>
          <a:off x="12579427" y="135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35057</xdr:rowOff>
    </xdr:from>
    <xdr:to>
      <xdr:col>23</xdr:col>
      <xdr:colOff>517525</xdr:colOff>
      <xdr:row>97</xdr:row>
      <xdr:rowOff>39239</xdr:rowOff>
    </xdr:to>
    <xdr:cxnSp macro="">
      <xdr:nvCxnSpPr>
        <xdr:cNvPr id="681" name="直線コネクタ 680"/>
        <xdr:cNvCxnSpPr/>
      </xdr:nvCxnSpPr>
      <xdr:spPr>
        <a:xfrm flipV="1">
          <a:off x="15481300" y="16665707"/>
          <a:ext cx="8382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39239</xdr:rowOff>
    </xdr:from>
    <xdr:to>
      <xdr:col>22</xdr:col>
      <xdr:colOff>365125</xdr:colOff>
      <xdr:row>97</xdr:row>
      <xdr:rowOff>48662</xdr:rowOff>
    </xdr:to>
    <xdr:cxnSp macro="">
      <xdr:nvCxnSpPr>
        <xdr:cNvPr id="684" name="直線コネクタ 683"/>
        <xdr:cNvCxnSpPr/>
      </xdr:nvCxnSpPr>
      <xdr:spPr>
        <a:xfrm flipV="1">
          <a:off x="14592300" y="16669889"/>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146064</xdr:rowOff>
    </xdr:from>
    <xdr:to>
      <xdr:col>21</xdr:col>
      <xdr:colOff>161925</xdr:colOff>
      <xdr:row>97</xdr:row>
      <xdr:rowOff>48662</xdr:rowOff>
    </xdr:to>
    <xdr:cxnSp macro="">
      <xdr:nvCxnSpPr>
        <xdr:cNvPr id="687" name="直線コネクタ 686"/>
        <xdr:cNvCxnSpPr/>
      </xdr:nvCxnSpPr>
      <xdr:spPr>
        <a:xfrm>
          <a:off x="13703300" y="16605264"/>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88" name="フローチャート : 判断 687"/>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689" name="テキスト ボックス 688"/>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146064</xdr:rowOff>
    </xdr:from>
    <xdr:to>
      <xdr:col>19</xdr:col>
      <xdr:colOff>644525</xdr:colOff>
      <xdr:row>97</xdr:row>
      <xdr:rowOff>14098</xdr:rowOff>
    </xdr:to>
    <xdr:cxnSp macro="">
      <xdr:nvCxnSpPr>
        <xdr:cNvPr id="690" name="直線コネクタ 689"/>
        <xdr:cNvCxnSpPr/>
      </xdr:nvCxnSpPr>
      <xdr:spPr>
        <a:xfrm flipV="1">
          <a:off x="12814300" y="16605264"/>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91" name="フローチャート : 判断 690"/>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692" name="テキスト ボックス 691"/>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693" name="フローチャート : 判断 692"/>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694" name="テキスト ボックス 693"/>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155707</xdr:rowOff>
    </xdr:from>
    <xdr:to>
      <xdr:col>23</xdr:col>
      <xdr:colOff>568325</xdr:colOff>
      <xdr:row>97</xdr:row>
      <xdr:rowOff>85857</xdr:rowOff>
    </xdr:to>
    <xdr:sp macro="" textlink="">
      <xdr:nvSpPr>
        <xdr:cNvPr id="700" name="円/楕円 699"/>
        <xdr:cNvSpPr/>
      </xdr:nvSpPr>
      <xdr:spPr>
        <a:xfrm>
          <a:off x="16268700" y="166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134134</xdr:rowOff>
    </xdr:from>
    <xdr:ext cx="534377" cy="259045"/>
    <xdr:sp macro="" textlink="">
      <xdr:nvSpPr>
        <xdr:cNvPr id="701" name="公債費該当値テキスト"/>
        <xdr:cNvSpPr txBox="1"/>
      </xdr:nvSpPr>
      <xdr:spPr>
        <a:xfrm>
          <a:off x="16370300" y="1659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159889</xdr:rowOff>
    </xdr:from>
    <xdr:to>
      <xdr:col>22</xdr:col>
      <xdr:colOff>415925</xdr:colOff>
      <xdr:row>97</xdr:row>
      <xdr:rowOff>90039</xdr:rowOff>
    </xdr:to>
    <xdr:sp macro="" textlink="">
      <xdr:nvSpPr>
        <xdr:cNvPr id="702" name="円/楕円 701"/>
        <xdr:cNvSpPr/>
      </xdr:nvSpPr>
      <xdr:spPr>
        <a:xfrm>
          <a:off x="15430500" y="166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81166</xdr:rowOff>
    </xdr:from>
    <xdr:ext cx="534377" cy="259045"/>
    <xdr:sp macro="" textlink="">
      <xdr:nvSpPr>
        <xdr:cNvPr id="703" name="テキスト ボックス 702"/>
        <xdr:cNvSpPr txBox="1"/>
      </xdr:nvSpPr>
      <xdr:spPr>
        <a:xfrm>
          <a:off x="15214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169312</xdr:rowOff>
    </xdr:from>
    <xdr:to>
      <xdr:col>21</xdr:col>
      <xdr:colOff>212725</xdr:colOff>
      <xdr:row>97</xdr:row>
      <xdr:rowOff>99462</xdr:rowOff>
    </xdr:to>
    <xdr:sp macro="" textlink="">
      <xdr:nvSpPr>
        <xdr:cNvPr id="704" name="円/楕円 703"/>
        <xdr:cNvSpPr/>
      </xdr:nvSpPr>
      <xdr:spPr>
        <a:xfrm>
          <a:off x="14541500" y="166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90589</xdr:rowOff>
    </xdr:from>
    <xdr:ext cx="534377" cy="259045"/>
    <xdr:sp macro="" textlink="">
      <xdr:nvSpPr>
        <xdr:cNvPr id="705" name="テキスト ボックス 704"/>
        <xdr:cNvSpPr txBox="1"/>
      </xdr:nvSpPr>
      <xdr:spPr>
        <a:xfrm>
          <a:off x="14325111" y="167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95264</xdr:rowOff>
    </xdr:from>
    <xdr:to>
      <xdr:col>20</xdr:col>
      <xdr:colOff>9525</xdr:colOff>
      <xdr:row>97</xdr:row>
      <xdr:rowOff>25414</xdr:rowOff>
    </xdr:to>
    <xdr:sp macro="" textlink="">
      <xdr:nvSpPr>
        <xdr:cNvPr id="706" name="円/楕円 705"/>
        <xdr:cNvSpPr/>
      </xdr:nvSpPr>
      <xdr:spPr>
        <a:xfrm>
          <a:off x="13652500" y="16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16541</xdr:rowOff>
    </xdr:from>
    <xdr:ext cx="534377" cy="259045"/>
    <xdr:sp macro="" textlink="">
      <xdr:nvSpPr>
        <xdr:cNvPr id="707" name="テキスト ボックス 706"/>
        <xdr:cNvSpPr txBox="1"/>
      </xdr:nvSpPr>
      <xdr:spPr>
        <a:xfrm>
          <a:off x="13436111" y="166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134748</xdr:rowOff>
    </xdr:from>
    <xdr:to>
      <xdr:col>18</xdr:col>
      <xdr:colOff>492125</xdr:colOff>
      <xdr:row>97</xdr:row>
      <xdr:rowOff>64898</xdr:rowOff>
    </xdr:to>
    <xdr:sp macro="" textlink="">
      <xdr:nvSpPr>
        <xdr:cNvPr id="708" name="円/楕円 707"/>
        <xdr:cNvSpPr/>
      </xdr:nvSpPr>
      <xdr:spPr>
        <a:xfrm>
          <a:off x="12763500" y="165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56025</xdr:rowOff>
    </xdr:from>
    <xdr:ext cx="534377" cy="259045"/>
    <xdr:sp macro="" textlink="">
      <xdr:nvSpPr>
        <xdr:cNvPr id="709" name="テキスト ボックス 708"/>
        <xdr:cNvSpPr txBox="1"/>
      </xdr:nvSpPr>
      <xdr:spPr>
        <a:xfrm>
          <a:off x="12547111" y="166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106045</xdr:rowOff>
    </xdr:from>
    <xdr:to>
      <xdr:col>28</xdr:col>
      <xdr:colOff>365125</xdr:colOff>
      <xdr:row>39</xdr:row>
      <xdr:rowOff>36195</xdr:rowOff>
    </xdr:to>
    <xdr:sp macro="" textlink="">
      <xdr:nvSpPr>
        <xdr:cNvPr id="748" name="フローチャート : 判断 747"/>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52722</xdr:rowOff>
    </xdr:from>
    <xdr:ext cx="378565" cy="259045"/>
    <xdr:sp macro="" textlink="">
      <xdr:nvSpPr>
        <xdr:cNvPr id="749" name="テキスト ボックス 748"/>
        <xdr:cNvSpPr txBox="1"/>
      </xdr:nvSpPr>
      <xdr:spPr>
        <a:xfrm>
          <a:off x="19356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50" name="フローチャート : 判断 749"/>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74820</xdr:rowOff>
    </xdr:from>
    <xdr:ext cx="313932" cy="259045"/>
    <xdr:sp macro="" textlink="">
      <xdr:nvSpPr>
        <xdr:cNvPr id="751" name="テキスト ボックス 750"/>
        <xdr:cNvSpPr txBox="1"/>
      </xdr:nvSpPr>
      <xdr:spPr>
        <a:xfrm>
          <a:off x="18499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0" name="テキスト ボックス 779"/>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2" name="テキスト ボックス 781"/>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4" name="テキスト ボックス 783"/>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86" name="テキスト ボックス 785"/>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8" name="直線コネクタ 78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5" name="フローチャート : 判断 79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7" name="フローチャート : 判断 79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8" name="テキスト ボックス 79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0" name="フローチャート : 判断 79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1" name="テキスト ボックス 80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3" name="フローチャート : 判断 80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4" name="テキスト ボックス 80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05" name="フローチャート : 判断 804"/>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06" name="テキスト ボックス 805"/>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2" name="円/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4" name="円/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5" name="テキスト ボックス 81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6" name="円/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7" name="テキスト ボックス 81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8" name="円/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9" name="テキスト ボックス 818"/>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0" name="円/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1" name="テキスト ボックス 82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ける住民１人当たりの歳出額は類似団体と比較するとすべての項目で下回っており、特に民生費、公債費が下回っている。総務費増加は公共施設の老朽化対策として基金の積立が主な要因となる。商工費が減少しているのは観光案内所の建設が完了したためである。</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年度と平成</a:t>
          </a:r>
          <a:r>
            <a:rPr kumimoji="1" lang="en-US" altLang="ja-JP" sz="1300">
              <a:latin typeface="ＭＳ Ｐゴシック"/>
            </a:rPr>
            <a:t>24</a:t>
          </a:r>
          <a:r>
            <a:rPr kumimoji="1" lang="ja-JP" altLang="en-US" sz="1300">
              <a:latin typeface="ＭＳ Ｐゴシック"/>
            </a:rPr>
            <a:t>年度を比較すると、総務費が増加しているが公共施設の老朽化対策に備え基金の積立を行っている。教育費は教育施設再編による事業がピークを越えたため減少してきている。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年度決算に対する歳出総額の増加が大きかったため、実質収支額・実質単年度収支額共に減少した。健全化判断指標の実質公債費比率を改善するため、財政調整基金への積立を行った結果、財政調整基金</a:t>
          </a:r>
          <a:r>
            <a:rPr kumimoji="1" lang="ja-JP" altLang="en-US" sz="1400">
              <a:solidFill>
                <a:schemeClr val="tx1"/>
              </a:solidFill>
              <a:latin typeface="ＭＳ ゴシック" pitchFamily="49" charset="-128"/>
              <a:ea typeface="ＭＳ ゴシック" pitchFamily="49" charset="-128"/>
            </a:rPr>
            <a:t>残高</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の増加となり、実質収支額と併せ、</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の増加となった。安定した財政運営のため、今後も財源確保に努める。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すべての会計において赤字額はなかったが、平成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年度の合計黒字額は減少した。会計別では、平成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対し国民健康保険特別会計（事業勘定）と上水事業会計が増加しているが、一般会計の歳入において起債、交付税等の減少が大きかったため、全体として実質収支額が減少となった。今後の社会保障費の増加、インフラ整備における公共投資の必要性を勘案し、今後も黒字を維持するため様々な事業展開と、事業の効率化、省力化に努め健全財政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7401151</v>
      </c>
      <c r="BO4" s="381"/>
      <c r="BP4" s="381"/>
      <c r="BQ4" s="381"/>
      <c r="BR4" s="381"/>
      <c r="BS4" s="381"/>
      <c r="BT4" s="381"/>
      <c r="BU4" s="382"/>
      <c r="BV4" s="380">
        <v>7327031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12</v>
      </c>
      <c r="CU4" s="387"/>
      <c r="CV4" s="387"/>
      <c r="CW4" s="387"/>
      <c r="CX4" s="387"/>
      <c r="CY4" s="387"/>
      <c r="CZ4" s="387"/>
      <c r="DA4" s="388"/>
      <c r="DB4" s="386">
        <v>16.5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6718640</v>
      </c>
      <c r="BO5" s="418"/>
      <c r="BP5" s="418"/>
      <c r="BQ5" s="418"/>
      <c r="BR5" s="418"/>
      <c r="BS5" s="418"/>
      <c r="BT5" s="418"/>
      <c r="BU5" s="419"/>
      <c r="BV5" s="417">
        <v>6407189</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84.2</v>
      </c>
      <c r="CU5" s="415"/>
      <c r="CV5" s="415"/>
      <c r="CW5" s="415"/>
      <c r="CX5" s="415"/>
      <c r="CY5" s="415"/>
      <c r="CZ5" s="415"/>
      <c r="DA5" s="416"/>
      <c r="DB5" s="414">
        <v>77.099999999999994</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682511</v>
      </c>
      <c r="BO6" s="418"/>
      <c r="BP6" s="418"/>
      <c r="BQ6" s="418"/>
      <c r="BR6" s="418"/>
      <c r="BS6" s="418"/>
      <c r="BT6" s="418"/>
      <c r="BU6" s="419"/>
      <c r="BV6" s="417">
        <v>919842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88.3</v>
      </c>
      <c r="CU6" s="455"/>
      <c r="CV6" s="455"/>
      <c r="CW6" s="455"/>
      <c r="CX6" s="455"/>
      <c r="CY6" s="455"/>
      <c r="CZ6" s="455"/>
      <c r="DA6" s="456"/>
      <c r="DB6" s="454">
        <v>81.900000000000006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155996</v>
      </c>
      <c r="BO7" s="418"/>
      <c r="BP7" s="418"/>
      <c r="BQ7" s="418"/>
      <c r="BR7" s="418"/>
      <c r="BS7" s="418"/>
      <c r="BT7" s="418"/>
      <c r="BU7" s="419"/>
      <c r="BV7" s="417">
        <v>181897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4382681</v>
      </c>
      <c r="CU7" s="418"/>
      <c r="CV7" s="418"/>
      <c r="CW7" s="418"/>
      <c r="CX7" s="418"/>
      <c r="CY7" s="418"/>
      <c r="CZ7" s="418"/>
      <c r="DA7" s="419"/>
      <c r="DB7" s="417">
        <v>4469077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526515</v>
      </c>
      <c r="BO8" s="418"/>
      <c r="BP8" s="418"/>
      <c r="BQ8" s="418"/>
      <c r="BR8" s="418"/>
      <c r="BS8" s="418"/>
      <c r="BT8" s="418"/>
      <c r="BU8" s="419"/>
      <c r="BV8" s="417">
        <v>737945</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9780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-211430</v>
      </c>
      <c r="BO9" s="418"/>
      <c r="BP9" s="418"/>
      <c r="BQ9" s="418"/>
      <c r="BR9" s="418"/>
      <c r="BS9" s="418"/>
      <c r="BT9" s="418"/>
      <c r="BU9" s="419"/>
      <c r="BV9" s="417">
        <v>115504</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10.1</v>
      </c>
      <c r="CU9" s="415"/>
      <c r="CV9" s="415"/>
      <c r="CW9" s="415"/>
      <c r="CX9" s="415"/>
      <c r="CY9" s="415"/>
      <c r="CZ9" s="415"/>
      <c r="DA9" s="416"/>
      <c r="DB9" s="414">
        <v>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10183</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342618</v>
      </c>
      <c r="BO10" s="418"/>
      <c r="BP10" s="418"/>
      <c r="BQ10" s="418"/>
      <c r="BR10" s="418"/>
      <c r="BS10" s="418"/>
      <c r="BT10" s="418"/>
      <c r="BU10" s="419"/>
      <c r="BV10" s="417">
        <v>471165</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116</v>
      </c>
      <c r="C12" s="478"/>
      <c r="D12" s="478"/>
      <c r="E12" s="478"/>
      <c r="F12" s="478"/>
      <c r="G12" s="478"/>
      <c r="H12" s="478"/>
      <c r="I12" s="478"/>
      <c r="J12" s="478"/>
      <c r="K12" s="479"/>
      <c r="L12" s="486" t="s">
        <v>117</v>
      </c>
      <c r="M12" s="487"/>
      <c r="N12" s="487"/>
      <c r="O12" s="487"/>
      <c r="P12" s="487"/>
      <c r="Q12" s="488"/>
      <c r="R12" s="489">
        <v>9799</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t="s">
        <v>123</v>
      </c>
      <c r="BO12" s="418"/>
      <c r="BP12" s="418"/>
      <c r="BQ12" s="418"/>
      <c r="BR12" s="418"/>
      <c r="BS12" s="418"/>
      <c r="BT12" s="418"/>
      <c r="BU12" s="419"/>
      <c r="BV12" s="417" t="s">
        <v>123</v>
      </c>
      <c r="BW12" s="418"/>
      <c r="BX12" s="418"/>
      <c r="BY12" s="418"/>
      <c r="BZ12" s="418"/>
      <c r="CA12" s="418"/>
      <c r="CB12" s="418"/>
      <c r="CC12" s="419"/>
      <c r="CD12" s="420" t="s">
        <v>124</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125</v>
      </c>
      <c r="N13" s="506"/>
      <c r="O13" s="506"/>
      <c r="P13" s="506"/>
      <c r="Q13" s="507"/>
      <c r="R13" s="498">
        <v>9690</v>
      </c>
      <c r="S13" s="499"/>
      <c r="T13" s="499"/>
      <c r="U13" s="499"/>
      <c r="V13" s="500"/>
      <c r="W13" s="433" t="s">
        <v>126</v>
      </c>
      <c r="X13" s="434"/>
      <c r="Y13" s="434"/>
      <c r="Z13" s="434"/>
      <c r="AA13" s="434"/>
      <c r="AB13" s="424"/>
      <c r="AC13" s="468">
        <v>1880</v>
      </c>
      <c r="AD13" s="469"/>
      <c r="AE13" s="469"/>
      <c r="AF13" s="469"/>
      <c r="AG13" s="508"/>
      <c r="AH13" s="468">
        <v>1823</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131188</v>
      </c>
      <c r="BO13" s="418"/>
      <c r="BP13" s="418"/>
      <c r="BQ13" s="418"/>
      <c r="BR13" s="418"/>
      <c r="BS13" s="418"/>
      <c r="BT13" s="418"/>
      <c r="BU13" s="419"/>
      <c r="BV13" s="417">
        <v>586669</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7.9</v>
      </c>
      <c r="CU13" s="415"/>
      <c r="CV13" s="415"/>
      <c r="CW13" s="415"/>
      <c r="CX13" s="415"/>
      <c r="CY13" s="415"/>
      <c r="CZ13" s="415"/>
      <c r="DA13" s="416"/>
      <c r="DB13" s="414">
        <v>8.4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131</v>
      </c>
      <c r="M14" s="496"/>
      <c r="N14" s="496"/>
      <c r="O14" s="496"/>
      <c r="P14" s="496"/>
      <c r="Q14" s="497"/>
      <c r="R14" s="498">
        <v>9906</v>
      </c>
      <c r="S14" s="499"/>
      <c r="T14" s="499"/>
      <c r="U14" s="499"/>
      <c r="V14" s="500"/>
      <c r="W14" s="407"/>
      <c r="X14" s="408"/>
      <c r="Y14" s="408"/>
      <c r="Z14" s="408"/>
      <c r="AA14" s="408"/>
      <c r="AB14" s="397"/>
      <c r="AC14" s="501">
        <v>33.1</v>
      </c>
      <c r="AD14" s="502"/>
      <c r="AE14" s="502"/>
      <c r="AF14" s="502"/>
      <c r="AG14" s="503"/>
      <c r="AH14" s="501">
        <v>32.5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v>18.2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125</v>
      </c>
      <c r="N15" s="506"/>
      <c r="O15" s="506"/>
      <c r="P15" s="506"/>
      <c r="Q15" s="507"/>
      <c r="R15" s="498">
        <v>9800</v>
      </c>
      <c r="S15" s="499"/>
      <c r="T15" s="499"/>
      <c r="U15" s="499"/>
      <c r="V15" s="500"/>
      <c r="W15" s="433" t="s">
        <v>133</v>
      </c>
      <c r="X15" s="434"/>
      <c r="Y15" s="434"/>
      <c r="Z15" s="434"/>
      <c r="AA15" s="434"/>
      <c r="AB15" s="424"/>
      <c r="AC15" s="468">
        <v>578</v>
      </c>
      <c r="AD15" s="469"/>
      <c r="AE15" s="469"/>
      <c r="AF15" s="469"/>
      <c r="AG15" s="508"/>
      <c r="AH15" s="468">
        <v>580</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1614543</v>
      </c>
      <c r="BO15" s="381"/>
      <c r="BP15" s="381"/>
      <c r="BQ15" s="381"/>
      <c r="BR15" s="381"/>
      <c r="BS15" s="381"/>
      <c r="BT15" s="381"/>
      <c r="BU15" s="382"/>
      <c r="BV15" s="380">
        <v>1510724</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10.199999999999999</v>
      </c>
      <c r="AD16" s="502"/>
      <c r="AE16" s="502"/>
      <c r="AF16" s="502"/>
      <c r="AG16" s="503"/>
      <c r="AH16" s="501">
        <v>10.3</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3716144</v>
      </c>
      <c r="BO16" s="418"/>
      <c r="BP16" s="418"/>
      <c r="BQ16" s="418"/>
      <c r="BR16" s="418"/>
      <c r="BS16" s="418"/>
      <c r="BT16" s="418"/>
      <c r="BU16" s="419"/>
      <c r="BV16" s="417">
        <v>3738331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139</v>
      </c>
      <c r="N17" s="522"/>
      <c r="O17" s="522"/>
      <c r="P17" s="522"/>
      <c r="Q17" s="523"/>
      <c r="R17" s="518" t="s">
        <v>137</v>
      </c>
      <c r="S17" s="519"/>
      <c r="T17" s="519"/>
      <c r="U17" s="519"/>
      <c r="V17" s="520"/>
      <c r="W17" s="433" t="s">
        <v>140</v>
      </c>
      <c r="X17" s="434"/>
      <c r="Y17" s="434"/>
      <c r="Z17" s="434"/>
      <c r="AA17" s="434"/>
      <c r="AB17" s="424"/>
      <c r="AC17" s="468">
        <v>3227</v>
      </c>
      <c r="AD17" s="469"/>
      <c r="AE17" s="469"/>
      <c r="AF17" s="469"/>
      <c r="AG17" s="508"/>
      <c r="AH17" s="468">
        <v>3210</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2068149</v>
      </c>
      <c r="BO17" s="418"/>
      <c r="BP17" s="418"/>
      <c r="BQ17" s="418"/>
      <c r="BR17" s="418"/>
      <c r="BS17" s="418"/>
      <c r="BT17" s="418"/>
      <c r="BU17" s="419"/>
      <c r="BV17" s="417">
        <v>1956773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337.58</v>
      </c>
      <c r="M18" s="530"/>
      <c r="N18" s="530"/>
      <c r="O18" s="530"/>
      <c r="P18" s="530"/>
      <c r="Q18" s="530"/>
      <c r="R18" s="531"/>
      <c r="S18" s="531"/>
      <c r="T18" s="531"/>
      <c r="U18" s="531"/>
      <c r="V18" s="532"/>
      <c r="W18" s="435"/>
      <c r="X18" s="436"/>
      <c r="Y18" s="436"/>
      <c r="Z18" s="436"/>
      <c r="AA18" s="436"/>
      <c r="AB18" s="427"/>
      <c r="AC18" s="533">
        <v>56.8</v>
      </c>
      <c r="AD18" s="534"/>
      <c r="AE18" s="534"/>
      <c r="AF18" s="534"/>
      <c r="AG18" s="535"/>
      <c r="AH18" s="533">
        <v>57.2</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3920650</v>
      </c>
      <c r="BO18" s="418"/>
      <c r="BP18" s="418"/>
      <c r="BQ18" s="418"/>
      <c r="BR18" s="418"/>
      <c r="BS18" s="418"/>
      <c r="BT18" s="418"/>
      <c r="BU18" s="419"/>
      <c r="BV18" s="417">
        <v>3706734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29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5837554</v>
      </c>
      <c r="BO19" s="418"/>
      <c r="BP19" s="418"/>
      <c r="BQ19" s="418"/>
      <c r="BR19" s="418"/>
      <c r="BS19" s="418"/>
      <c r="BT19" s="418"/>
      <c r="BU19" s="419"/>
      <c r="BV19" s="417">
        <v>5941632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3664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5569383</v>
      </c>
      <c r="BO23" s="418"/>
      <c r="BP23" s="418"/>
      <c r="BQ23" s="418"/>
      <c r="BR23" s="418"/>
      <c r="BS23" s="418"/>
      <c r="BT23" s="418"/>
      <c r="BU23" s="419"/>
      <c r="BV23" s="417">
        <v>5865788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7100</v>
      </c>
      <c r="R24" s="469"/>
      <c r="S24" s="469"/>
      <c r="T24" s="469"/>
      <c r="U24" s="469"/>
      <c r="V24" s="508"/>
      <c r="W24" s="563"/>
      <c r="X24" s="551"/>
      <c r="Y24" s="552"/>
      <c r="Z24" s="467" t="s">
        <v>156</v>
      </c>
      <c r="AA24" s="447"/>
      <c r="AB24" s="447"/>
      <c r="AC24" s="447"/>
      <c r="AD24" s="447"/>
      <c r="AE24" s="447"/>
      <c r="AF24" s="447"/>
      <c r="AG24" s="448"/>
      <c r="AH24" s="468">
        <v>101</v>
      </c>
      <c r="AI24" s="469"/>
      <c r="AJ24" s="469"/>
      <c r="AK24" s="469"/>
      <c r="AL24" s="508"/>
      <c r="AM24" s="468">
        <v>319059</v>
      </c>
      <c r="AN24" s="469"/>
      <c r="AO24" s="469"/>
      <c r="AP24" s="469"/>
      <c r="AQ24" s="469"/>
      <c r="AR24" s="508"/>
      <c r="AS24" s="468">
        <v>3159</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5492546</v>
      </c>
      <c r="BO24" s="418"/>
      <c r="BP24" s="418"/>
      <c r="BQ24" s="418"/>
      <c r="BR24" s="418"/>
      <c r="BS24" s="418"/>
      <c r="BT24" s="418"/>
      <c r="BU24" s="419"/>
      <c r="BV24" s="417">
        <v>5769093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5820</v>
      </c>
      <c r="R25" s="469"/>
      <c r="S25" s="469"/>
      <c r="T25" s="469"/>
      <c r="U25" s="469"/>
      <c r="V25" s="508"/>
      <c r="W25" s="563"/>
      <c r="X25" s="551"/>
      <c r="Y25" s="552"/>
      <c r="Z25" s="467" t="s">
        <v>159</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174228</v>
      </c>
      <c r="BO25" s="381"/>
      <c r="BP25" s="381"/>
      <c r="BQ25" s="381"/>
      <c r="BR25" s="381"/>
      <c r="BS25" s="381"/>
      <c r="BT25" s="381"/>
      <c r="BU25" s="382"/>
      <c r="BV25" s="380">
        <v>242518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5460</v>
      </c>
      <c r="R26" s="469"/>
      <c r="S26" s="469"/>
      <c r="T26" s="469"/>
      <c r="U26" s="469"/>
      <c r="V26" s="508"/>
      <c r="W26" s="563"/>
      <c r="X26" s="551"/>
      <c r="Y26" s="552"/>
      <c r="Z26" s="467" t="s">
        <v>162</v>
      </c>
      <c r="AA26" s="573"/>
      <c r="AB26" s="573"/>
      <c r="AC26" s="573"/>
      <c r="AD26" s="573"/>
      <c r="AE26" s="573"/>
      <c r="AF26" s="573"/>
      <c r="AG26" s="574"/>
      <c r="AH26" s="468" t="s">
        <v>123</v>
      </c>
      <c r="AI26" s="469"/>
      <c r="AJ26" s="469"/>
      <c r="AK26" s="469"/>
      <c r="AL26" s="508"/>
      <c r="AM26" s="468" t="s">
        <v>123</v>
      </c>
      <c r="AN26" s="469"/>
      <c r="AO26" s="469"/>
      <c r="AP26" s="469"/>
      <c r="AQ26" s="469"/>
      <c r="AR26" s="508"/>
      <c r="AS26" s="468" t="s">
        <v>123</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2850</v>
      </c>
      <c r="R27" s="469"/>
      <c r="S27" s="469"/>
      <c r="T27" s="469"/>
      <c r="U27" s="469"/>
      <c r="V27" s="508"/>
      <c r="W27" s="563"/>
      <c r="X27" s="551"/>
      <c r="Y27" s="552"/>
      <c r="Z27" s="467" t="s">
        <v>165</v>
      </c>
      <c r="AA27" s="447"/>
      <c r="AB27" s="447"/>
      <c r="AC27" s="447"/>
      <c r="AD27" s="447"/>
      <c r="AE27" s="447"/>
      <c r="AF27" s="447"/>
      <c r="AG27" s="448"/>
      <c r="AH27" s="468">
        <v>15</v>
      </c>
      <c r="AI27" s="469"/>
      <c r="AJ27" s="469"/>
      <c r="AK27" s="469"/>
      <c r="AL27" s="508"/>
      <c r="AM27" s="468">
        <v>46200</v>
      </c>
      <c r="AN27" s="469"/>
      <c r="AO27" s="469"/>
      <c r="AP27" s="469"/>
      <c r="AQ27" s="469"/>
      <c r="AR27" s="508"/>
      <c r="AS27" s="468">
        <v>3080</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2300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2655251</v>
      </c>
      <c r="BO28" s="381"/>
      <c r="BP28" s="381"/>
      <c r="BQ28" s="381"/>
      <c r="BR28" s="381"/>
      <c r="BS28" s="381"/>
      <c r="BT28" s="381"/>
      <c r="BU28" s="382"/>
      <c r="BV28" s="380">
        <v>2312633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10</v>
      </c>
      <c r="M29" s="469"/>
      <c r="N29" s="469"/>
      <c r="O29" s="469"/>
      <c r="P29" s="508"/>
      <c r="Q29" s="468">
        <v>2100</v>
      </c>
      <c r="R29" s="469"/>
      <c r="S29" s="469"/>
      <c r="T29" s="469"/>
      <c r="U29" s="469"/>
      <c r="V29" s="508"/>
      <c r="W29" s="564"/>
      <c r="X29" s="565"/>
      <c r="Y29" s="566"/>
      <c r="Z29" s="467" t="s">
        <v>172</v>
      </c>
      <c r="AA29" s="447"/>
      <c r="AB29" s="447"/>
      <c r="AC29" s="447"/>
      <c r="AD29" s="447"/>
      <c r="AE29" s="447"/>
      <c r="AF29" s="447"/>
      <c r="AG29" s="448"/>
      <c r="AH29" s="468">
        <v>116</v>
      </c>
      <c r="AI29" s="469"/>
      <c r="AJ29" s="469"/>
      <c r="AK29" s="469"/>
      <c r="AL29" s="508"/>
      <c r="AM29" s="468">
        <v>365259</v>
      </c>
      <c r="AN29" s="469"/>
      <c r="AO29" s="469"/>
      <c r="AP29" s="469"/>
      <c r="AQ29" s="469"/>
      <c r="AR29" s="508"/>
      <c r="AS29" s="468">
        <v>3149</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7969</v>
      </c>
      <c r="BO29" s="418"/>
      <c r="BP29" s="418"/>
      <c r="BQ29" s="418"/>
      <c r="BR29" s="418"/>
      <c r="BS29" s="418"/>
      <c r="BT29" s="418"/>
      <c r="BU29" s="419"/>
      <c r="BV29" s="417">
        <v>7969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97.9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1378673</v>
      </c>
      <c r="BO30" s="587"/>
      <c r="BP30" s="587"/>
      <c r="BQ30" s="587"/>
      <c r="BR30" s="587"/>
      <c r="BS30" s="587"/>
      <c r="BT30" s="587"/>
      <c r="BU30" s="588"/>
      <c r="BV30" s="586">
        <v>960321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上水道事業会計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吾妻広域町村圏振興整備組合（一般会計）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国民健康保険特別会計（直営診療施設勘定）</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IF('各会計、関係団体の財政状況及び健全化判断比率'!B34="","",'各会計、関係団体の財政状況及び健全化判断比率'!B34)</f>
        <v>スキー場事業会計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IF('各会計、関係団体の財政状況及び健全化判断比率'!B36="","",'各会計、関係団体の財政状況及び健全化判断比率'!B36)</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吾妻広域町村圏振興整備組合（病院事業）</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介護保険特別会計（介護事業勘定）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IF('各会計、関係団体の財政状況及び健全化判断比率'!B37="","",'各会計、関係団体の財政状況及び健全化判断比率'!B37)</f>
        <v>農業集落排水事業特別会計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西吾妻衛生施設組合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介護保険特別会計（介護サービス勘定）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西吾妻環境衛生施設組合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群馬県後期高齢者医療広域連合（一般会計）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群馬県後期高齢者医療広域連合（事業会計）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群馬県市町村総合事務組合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群馬県市町村会館管理組合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20</v>
      </c>
      <c r="BX42" s="598"/>
      <c r="BY42" s="599" t="str">
        <f>IF('各会計、関係団体の財政状況及び健全化判断比率'!B76="","",'各会計、関係団体の財政状況及び健全化判断比率'!B76)</f>
        <v>西吾妻福祉病院組合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528</v>
      </c>
      <c r="D34" s="1184"/>
      <c r="E34" s="1185"/>
      <c r="F34" s="32">
        <v>10.57</v>
      </c>
      <c r="G34" s="33">
        <v>16.32</v>
      </c>
      <c r="H34" s="33">
        <v>14.22</v>
      </c>
      <c r="I34" s="33">
        <v>16.510000000000002</v>
      </c>
      <c r="J34" s="34">
        <v>12.01</v>
      </c>
      <c r="K34" s="22"/>
      <c r="L34" s="22"/>
      <c r="M34" s="22"/>
      <c r="N34" s="22"/>
      <c r="O34" s="22"/>
      <c r="P34" s="22"/>
    </row>
    <row r="35" spans="1:16" ht="39" customHeight="1" x14ac:dyDescent="0.15">
      <c r="A35" s="22"/>
      <c r="B35" s="35"/>
      <c r="C35" s="1178" t="s">
        <v>529</v>
      </c>
      <c r="D35" s="1179"/>
      <c r="E35" s="1180"/>
      <c r="F35" s="36">
        <v>2.86</v>
      </c>
      <c r="G35" s="37">
        <v>3.38</v>
      </c>
      <c r="H35" s="37">
        <v>9.1</v>
      </c>
      <c r="I35" s="37">
        <v>9.82</v>
      </c>
      <c r="J35" s="38">
        <v>11.06</v>
      </c>
      <c r="K35" s="22"/>
      <c r="L35" s="22"/>
      <c r="M35" s="22"/>
      <c r="N35" s="22"/>
      <c r="O35" s="22"/>
      <c r="P35" s="22"/>
    </row>
    <row r="36" spans="1:16" ht="39" customHeight="1" x14ac:dyDescent="0.15">
      <c r="A36" s="22"/>
      <c r="B36" s="35"/>
      <c r="C36" s="1178" t="s">
        <v>530</v>
      </c>
      <c r="D36" s="1179"/>
      <c r="E36" s="1180"/>
      <c r="F36" s="36">
        <v>0.69</v>
      </c>
      <c r="G36" s="37">
        <v>0.98</v>
      </c>
      <c r="H36" s="37">
        <v>2.19</v>
      </c>
      <c r="I36" s="37">
        <v>2.1800000000000002</v>
      </c>
      <c r="J36" s="38">
        <v>3.7</v>
      </c>
      <c r="K36" s="22"/>
      <c r="L36" s="22"/>
      <c r="M36" s="22"/>
      <c r="N36" s="22"/>
      <c r="O36" s="22"/>
      <c r="P36" s="22"/>
    </row>
    <row r="37" spans="1:16" ht="39" customHeight="1" x14ac:dyDescent="0.15">
      <c r="A37" s="22"/>
      <c r="B37" s="35"/>
      <c r="C37" s="1178" t="s">
        <v>531</v>
      </c>
      <c r="D37" s="1179"/>
      <c r="E37" s="1180"/>
      <c r="F37" s="36">
        <v>0.27</v>
      </c>
      <c r="G37" s="37">
        <v>0.51</v>
      </c>
      <c r="H37" s="37">
        <v>0.5</v>
      </c>
      <c r="I37" s="37">
        <v>1.86</v>
      </c>
      <c r="J37" s="38">
        <v>2.4</v>
      </c>
      <c r="K37" s="22"/>
      <c r="L37" s="22"/>
      <c r="M37" s="22"/>
      <c r="N37" s="22"/>
      <c r="O37" s="22"/>
      <c r="P37" s="22"/>
    </row>
    <row r="38" spans="1:16" ht="39" customHeight="1" x14ac:dyDescent="0.15">
      <c r="A38" s="22"/>
      <c r="B38" s="35"/>
      <c r="C38" s="1178" t="s">
        <v>532</v>
      </c>
      <c r="D38" s="1179"/>
      <c r="E38" s="1180"/>
      <c r="F38" s="36">
        <v>0.38</v>
      </c>
      <c r="G38" s="37">
        <v>0.16</v>
      </c>
      <c r="H38" s="37">
        <v>0.17</v>
      </c>
      <c r="I38" s="37">
        <v>0.18</v>
      </c>
      <c r="J38" s="38">
        <v>0.15</v>
      </c>
      <c r="K38" s="22"/>
      <c r="L38" s="22"/>
      <c r="M38" s="22"/>
      <c r="N38" s="22"/>
      <c r="O38" s="22"/>
      <c r="P38" s="22"/>
    </row>
    <row r="39" spans="1:16" ht="39" customHeight="1" x14ac:dyDescent="0.15">
      <c r="A39" s="22"/>
      <c r="B39" s="35"/>
      <c r="C39" s="1178" t="s">
        <v>533</v>
      </c>
      <c r="D39" s="1179"/>
      <c r="E39" s="1180"/>
      <c r="F39" s="36">
        <v>0.41</v>
      </c>
      <c r="G39" s="37">
        <v>0.15</v>
      </c>
      <c r="H39" s="37">
        <v>0.16</v>
      </c>
      <c r="I39" s="37">
        <v>0.2</v>
      </c>
      <c r="J39" s="38">
        <v>0.14000000000000001</v>
      </c>
      <c r="K39" s="22"/>
      <c r="L39" s="22"/>
      <c r="M39" s="22"/>
      <c r="N39" s="22"/>
      <c r="O39" s="22"/>
      <c r="P39" s="22"/>
    </row>
    <row r="40" spans="1:16" ht="39" customHeight="1" x14ac:dyDescent="0.15">
      <c r="A40" s="22"/>
      <c r="B40" s="35"/>
      <c r="C40" s="1178" t="s">
        <v>534</v>
      </c>
      <c r="D40" s="1179"/>
      <c r="E40" s="1180"/>
      <c r="F40" s="36">
        <v>0.28999999999999998</v>
      </c>
      <c r="G40" s="37">
        <v>0.09</v>
      </c>
      <c r="H40" s="37">
        <v>0.43</v>
      </c>
      <c r="I40" s="37">
        <v>0.28999999999999998</v>
      </c>
      <c r="J40" s="38">
        <v>0.09</v>
      </c>
      <c r="K40" s="22"/>
      <c r="L40" s="22"/>
      <c r="M40" s="22"/>
      <c r="N40" s="22"/>
      <c r="O40" s="22"/>
      <c r="P40" s="22"/>
    </row>
    <row r="41" spans="1:16" ht="39" customHeight="1" x14ac:dyDescent="0.15">
      <c r="A41" s="22"/>
      <c r="B41" s="35"/>
      <c r="C41" s="1178" t="s">
        <v>535</v>
      </c>
      <c r="D41" s="1179"/>
      <c r="E41" s="1180"/>
      <c r="F41" s="36">
        <v>0.03</v>
      </c>
      <c r="G41" s="37">
        <v>0</v>
      </c>
      <c r="H41" s="37">
        <v>0.02</v>
      </c>
      <c r="I41" s="37">
        <v>0</v>
      </c>
      <c r="J41" s="38">
        <v>0</v>
      </c>
      <c r="K41" s="22"/>
      <c r="L41" s="22"/>
      <c r="M41" s="22"/>
      <c r="N41" s="22"/>
      <c r="O41" s="22"/>
      <c r="P41" s="22"/>
    </row>
    <row r="42" spans="1:16" ht="39" customHeight="1" x14ac:dyDescent="0.15">
      <c r="A42" s="22"/>
      <c r="B42" s="39"/>
      <c r="C42" s="1178" t="s">
        <v>536</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537</v>
      </c>
      <c r="D43" s="1182"/>
      <c r="E43" s="1183"/>
      <c r="F43" s="41">
        <v>7.0000000000000007E-2</v>
      </c>
      <c r="G43" s="42">
        <v>0.02</v>
      </c>
      <c r="H43" s="42">
        <v>0.05</v>
      </c>
      <c r="I43" s="42">
        <v>0.09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669</v>
      </c>
      <c r="L45" s="60">
        <v>629</v>
      </c>
      <c r="M45" s="60">
        <v>581</v>
      </c>
      <c r="N45" s="60">
        <v>589</v>
      </c>
      <c r="O45" s="61">
        <v>592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358</v>
      </c>
      <c r="L48" s="64">
        <v>358</v>
      </c>
      <c r="M48" s="64">
        <v>362</v>
      </c>
      <c r="N48" s="64">
        <v>360</v>
      </c>
      <c r="O48" s="65">
        <v>359</v>
      </c>
      <c r="P48" s="48"/>
      <c r="Q48" s="48"/>
      <c r="R48" s="48"/>
      <c r="S48" s="48"/>
      <c r="T48" s="48"/>
      <c r="U48" s="48"/>
    </row>
    <row r="49" spans="1:21" ht="30.75" customHeight="1" x14ac:dyDescent="0.15">
      <c r="A49" s="48"/>
      <c r="B49" s="1196"/>
      <c r="C49" s="1197"/>
      <c r="D49" s="62"/>
      <c r="E49" s="1188" t="s">
        <v>16</v>
      </c>
      <c r="F49" s="1188"/>
      <c r="G49" s="1188"/>
      <c r="H49" s="1188"/>
      <c r="I49" s="1188"/>
      <c r="J49" s="1189"/>
      <c r="K49" s="63">
        <v>54</v>
      </c>
      <c r="L49" s="64">
        <v>56</v>
      </c>
      <c r="M49" s="64">
        <v>59</v>
      </c>
      <c r="N49" s="64">
        <v>62</v>
      </c>
      <c r="O49" s="65">
        <v>62</v>
      </c>
      <c r="P49" s="48"/>
      <c r="Q49" s="48"/>
      <c r="R49" s="48"/>
      <c r="S49" s="48"/>
      <c r="T49" s="48"/>
      <c r="U49" s="48"/>
    </row>
    <row r="50" spans="1:21" ht="30.75" customHeight="1" x14ac:dyDescent="0.15">
      <c r="A50" s="48"/>
      <c r="B50" s="1196"/>
      <c r="C50" s="1197"/>
      <c r="D50" s="62"/>
      <c r="E50" s="1188" t="s">
        <v>17</v>
      </c>
      <c r="F50" s="1188"/>
      <c r="G50" s="1188"/>
      <c r="H50" s="1188"/>
      <c r="I50" s="1188"/>
      <c r="J50" s="1189"/>
      <c r="K50" s="63">
        <v>29</v>
      </c>
      <c r="L50" s="64">
        <v>28</v>
      </c>
      <c r="M50" s="64">
        <v>20</v>
      </c>
      <c r="N50" s="64">
        <v>4</v>
      </c>
      <c r="O50" s="65">
        <v>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696</v>
      </c>
      <c r="L52" s="64">
        <v>707</v>
      </c>
      <c r="M52" s="64">
        <v>738</v>
      </c>
      <c r="N52" s="64">
        <v>712</v>
      </c>
      <c r="O52" s="65">
        <v>718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414</v>
      </c>
      <c r="L53" s="69">
        <v>364</v>
      </c>
      <c r="M53" s="69">
        <v>284</v>
      </c>
      <c r="N53" s="69">
        <v>303</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5671</v>
      </c>
      <c r="J41" s="83">
        <v>5691</v>
      </c>
      <c r="K41" s="83">
        <v>6017</v>
      </c>
      <c r="L41" s="83">
        <v>5866</v>
      </c>
      <c r="M41" s="84">
        <v>5569</v>
      </c>
    </row>
    <row r="42" spans="2:13" ht="27.75" customHeight="1" x14ac:dyDescent="0.15">
      <c r="B42" s="1204"/>
      <c r="C42" s="1205"/>
      <c r="D42" s="85"/>
      <c r="E42" s="1210" t="s">
        <v>26</v>
      </c>
      <c r="F42" s="1210"/>
      <c r="G42" s="1210"/>
      <c r="H42" s="1211"/>
      <c r="I42" s="86">
        <v>64</v>
      </c>
      <c r="J42" s="87">
        <v>36</v>
      </c>
      <c r="K42" s="87">
        <v>14</v>
      </c>
      <c r="L42" s="87">
        <v>12</v>
      </c>
      <c r="M42" s="88">
        <v>14</v>
      </c>
    </row>
    <row r="43" spans="2:13" ht="27.75" customHeight="1" x14ac:dyDescent="0.15">
      <c r="B43" s="1204"/>
      <c r="C43" s="1205"/>
      <c r="D43" s="85"/>
      <c r="E43" s="1210" t="s">
        <v>27</v>
      </c>
      <c r="F43" s="1210"/>
      <c r="G43" s="1210"/>
      <c r="H43" s="1211"/>
      <c r="I43" s="86">
        <v>3789</v>
      </c>
      <c r="J43" s="87">
        <v>3808</v>
      </c>
      <c r="K43" s="87">
        <v>3659</v>
      </c>
      <c r="L43" s="87">
        <v>3428</v>
      </c>
      <c r="M43" s="88">
        <v>3139</v>
      </c>
    </row>
    <row r="44" spans="2:13" ht="27.75" customHeight="1" x14ac:dyDescent="0.15">
      <c r="B44" s="1204"/>
      <c r="C44" s="1205"/>
      <c r="D44" s="85"/>
      <c r="E44" s="1210" t="s">
        <v>28</v>
      </c>
      <c r="F44" s="1210"/>
      <c r="G44" s="1210"/>
      <c r="H44" s="1211"/>
      <c r="I44" s="86">
        <v>771</v>
      </c>
      <c r="J44" s="87">
        <v>762</v>
      </c>
      <c r="K44" s="87">
        <v>762</v>
      </c>
      <c r="L44" s="87">
        <v>737</v>
      </c>
      <c r="M44" s="88">
        <v>733</v>
      </c>
    </row>
    <row r="45" spans="2:13" ht="27.75" customHeight="1" x14ac:dyDescent="0.15">
      <c r="B45" s="1204"/>
      <c r="C45" s="1205"/>
      <c r="D45" s="85"/>
      <c r="E45" s="1210" t="s">
        <v>29</v>
      </c>
      <c r="F45" s="1210"/>
      <c r="G45" s="1210"/>
      <c r="H45" s="1211"/>
      <c r="I45" s="86">
        <v>877</v>
      </c>
      <c r="J45" s="87">
        <v>850</v>
      </c>
      <c r="K45" s="87">
        <v>861</v>
      </c>
      <c r="L45" s="87">
        <v>859</v>
      </c>
      <c r="M45" s="88">
        <v>864</v>
      </c>
    </row>
    <row r="46" spans="2:13" ht="27.75" customHeight="1" x14ac:dyDescent="0.15">
      <c r="B46" s="1204"/>
      <c r="C46" s="1205"/>
      <c r="D46" s="89"/>
      <c r="E46" s="1210" t="s">
        <v>30</v>
      </c>
      <c r="F46" s="1210"/>
      <c r="G46" s="1210"/>
      <c r="H46" s="1211"/>
      <c r="I46" s="86">
        <v>15</v>
      </c>
      <c r="J46" s="87" t="s">
        <v>484</v>
      </c>
      <c r="K46" s="87" t="s">
        <v>484</v>
      </c>
      <c r="L46" s="87">
        <v>19</v>
      </c>
      <c r="M46" s="88">
        <v>6</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1984</v>
      </c>
      <c r="J50" s="87">
        <v>2091</v>
      </c>
      <c r="K50" s="87">
        <v>2721</v>
      </c>
      <c r="L50" s="87">
        <v>3333</v>
      </c>
      <c r="M50" s="88">
        <v>4157</v>
      </c>
    </row>
    <row r="51" spans="2:13" ht="27.75" customHeight="1" x14ac:dyDescent="0.15">
      <c r="B51" s="1204"/>
      <c r="C51" s="1205"/>
      <c r="D51" s="85"/>
      <c r="E51" s="1210" t="s">
        <v>36</v>
      </c>
      <c r="F51" s="1210"/>
      <c r="G51" s="1210"/>
      <c r="H51" s="1211"/>
      <c r="I51" s="86">
        <v>2</v>
      </c>
      <c r="J51" s="87" t="s">
        <v>484</v>
      </c>
      <c r="K51" s="87" t="s">
        <v>484</v>
      </c>
      <c r="L51" s="87" t="s">
        <v>484</v>
      </c>
      <c r="M51" s="88" t="s">
        <v>484</v>
      </c>
    </row>
    <row r="52" spans="2:13" ht="27.75" customHeight="1" x14ac:dyDescent="0.15">
      <c r="B52" s="1206"/>
      <c r="C52" s="1207"/>
      <c r="D52" s="85"/>
      <c r="E52" s="1210" t="s">
        <v>37</v>
      </c>
      <c r="F52" s="1210"/>
      <c r="G52" s="1210"/>
      <c r="H52" s="1211"/>
      <c r="I52" s="86">
        <v>7261</v>
      </c>
      <c r="J52" s="87">
        <v>7291</v>
      </c>
      <c r="K52" s="87">
        <v>7137</v>
      </c>
      <c r="L52" s="87">
        <v>6903</v>
      </c>
      <c r="M52" s="88">
        <v>6763</v>
      </c>
    </row>
    <row r="53" spans="2:13" ht="27.75" customHeight="1" thickBot="1" x14ac:dyDescent="0.2">
      <c r="B53" s="1217" t="s">
        <v>38</v>
      </c>
      <c r="C53" s="1218"/>
      <c r="D53" s="92"/>
      <c r="E53" s="1219" t="s">
        <v>39</v>
      </c>
      <c r="F53" s="1219"/>
      <c r="G53" s="1219"/>
      <c r="H53" s="1220"/>
      <c r="I53" s="93">
        <v>1940</v>
      </c>
      <c r="J53" s="94">
        <v>1764</v>
      </c>
      <c r="K53" s="94">
        <v>1455</v>
      </c>
      <c r="L53" s="94">
        <v>684</v>
      </c>
      <c r="M53" s="95">
        <v>-594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3" t="s">
        <v>561</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2"/>
      <c r="H50" s="1243"/>
      <c r="I50" s="1243"/>
      <c r="J50" s="1244"/>
      <c r="K50" s="356" t="s">
        <v>523</v>
      </c>
      <c r="L50" s="356" t="s">
        <v>524</v>
      </c>
      <c r="M50" s="356" t="s">
        <v>525</v>
      </c>
      <c r="N50" s="356" t="s">
        <v>526</v>
      </c>
      <c r="O50" s="356" t="s">
        <v>527</v>
      </c>
    </row>
    <row r="51" spans="1:17" x14ac:dyDescent="0.15">
      <c r="B51" s="250"/>
      <c r="C51" s="246"/>
      <c r="D51" s="246"/>
      <c r="E51" s="246"/>
      <c r="F51" s="246"/>
      <c r="G51" s="1245" t="s">
        <v>554</v>
      </c>
      <c r="H51" s="1246"/>
      <c r="I51" s="1251" t="s">
        <v>555</v>
      </c>
      <c r="J51" s="1251"/>
      <c r="K51" s="1255"/>
      <c r="L51" s="1255"/>
      <c r="M51" s="1255"/>
      <c r="N51" s="1221">
        <v>18.2</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556</v>
      </c>
      <c r="J53" s="1231"/>
      <c r="K53" s="1256"/>
      <c r="L53" s="1256"/>
      <c r="M53" s="1256"/>
      <c r="N53" s="1253">
        <v>56</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557</v>
      </c>
      <c r="H55" s="1226"/>
      <c r="I55" s="1231" t="s">
        <v>555</v>
      </c>
      <c r="J55" s="1231"/>
      <c r="K55" s="1255"/>
      <c r="L55" s="1255"/>
      <c r="M55" s="1255"/>
      <c r="N55" s="1221">
        <v>0</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556</v>
      </c>
      <c r="J57" s="1223"/>
      <c r="K57" s="1256"/>
      <c r="L57" s="1256"/>
      <c r="M57" s="1256"/>
      <c r="N57" s="1253">
        <v>55.3</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3" t="s">
        <v>562</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2"/>
      <c r="H72" s="1243"/>
      <c r="I72" s="1243"/>
      <c r="J72" s="1244"/>
      <c r="K72" s="356" t="s">
        <v>523</v>
      </c>
      <c r="L72" s="356" t="s">
        <v>524</v>
      </c>
      <c r="M72" s="356" t="s">
        <v>525</v>
      </c>
      <c r="N72" s="356" t="s">
        <v>526</v>
      </c>
      <c r="O72" s="356" t="s">
        <v>527</v>
      </c>
    </row>
    <row r="73" spans="2:30" x14ac:dyDescent="0.15">
      <c r="B73" s="250"/>
      <c r="C73" s="246"/>
      <c r="D73" s="246"/>
      <c r="E73" s="246"/>
      <c r="F73" s="246"/>
      <c r="G73" s="1245" t="s">
        <v>554</v>
      </c>
      <c r="H73" s="1246"/>
      <c r="I73" s="1251" t="s">
        <v>555</v>
      </c>
      <c r="J73" s="1251"/>
      <c r="K73" s="1232">
        <v>50.4</v>
      </c>
      <c r="L73" s="1232">
        <v>46.2</v>
      </c>
      <c r="M73" s="1221">
        <v>40</v>
      </c>
      <c r="N73" s="1221">
        <v>18.2</v>
      </c>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560</v>
      </c>
      <c r="J75" s="1231"/>
      <c r="K75" s="1253">
        <v>14.5</v>
      </c>
      <c r="L75" s="1253">
        <v>11.4</v>
      </c>
      <c r="M75" s="1253">
        <v>9.3000000000000007</v>
      </c>
      <c r="N75" s="1253">
        <v>8.4</v>
      </c>
      <c r="O75" s="1253">
        <v>7.9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557</v>
      </c>
      <c r="H77" s="1226"/>
      <c r="I77" s="1231" t="s">
        <v>555</v>
      </c>
      <c r="J77" s="1231"/>
      <c r="K77" s="1232">
        <v>64.7</v>
      </c>
      <c r="L77" s="1232">
        <v>55.2</v>
      </c>
      <c r="M77" s="1221">
        <v>54</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560</v>
      </c>
      <c r="J79" s="1223"/>
      <c r="K79" s="1224">
        <v>13.3</v>
      </c>
      <c r="L79" s="1224">
        <v>12.5</v>
      </c>
      <c r="M79" s="1224">
        <v>11.5</v>
      </c>
      <c r="N79" s="1224">
        <v>8.6</v>
      </c>
      <c r="O79" s="1224">
        <v>8.5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136858</v>
      </c>
      <c r="E3" s="118"/>
      <c r="F3" s="119">
        <v>114097</v>
      </c>
      <c r="G3" s="120"/>
      <c r="H3" s="121"/>
    </row>
    <row r="4" spans="1:8" x14ac:dyDescent="0.15">
      <c r="A4" s="122"/>
      <c r="B4" s="123"/>
      <c r="C4" s="124"/>
      <c r="D4" s="125">
        <v>63422</v>
      </c>
      <c r="E4" s="126"/>
      <c r="F4" s="127">
        <v>61630</v>
      </c>
      <c r="G4" s="128"/>
      <c r="H4" s="129"/>
    </row>
    <row r="5" spans="1:8" x14ac:dyDescent="0.15">
      <c r="A5" s="110" t="s">
        <v>517</v>
      </c>
      <c r="B5" s="115"/>
      <c r="C5" s="116"/>
      <c r="D5" s="117">
        <v>124977</v>
      </c>
      <c r="E5" s="118"/>
      <c r="F5" s="119">
        <v>136577</v>
      </c>
      <c r="G5" s="120"/>
      <c r="H5" s="121"/>
    </row>
    <row r="6" spans="1:8" x14ac:dyDescent="0.15">
      <c r="A6" s="122"/>
      <c r="B6" s="123"/>
      <c r="C6" s="124"/>
      <c r="D6" s="125">
        <v>45655</v>
      </c>
      <c r="E6" s="126"/>
      <c r="F6" s="127">
        <v>59645</v>
      </c>
      <c r="G6" s="128"/>
      <c r="H6" s="129"/>
    </row>
    <row r="7" spans="1:8" x14ac:dyDescent="0.15">
      <c r="A7" s="110" t="s">
        <v>518</v>
      </c>
      <c r="B7" s="115"/>
      <c r="C7" s="116"/>
      <c r="D7" s="117">
        <v>161154</v>
      </c>
      <c r="E7" s="118"/>
      <c r="F7" s="119">
        <v>132212</v>
      </c>
      <c r="G7" s="120"/>
      <c r="H7" s="121"/>
    </row>
    <row r="8" spans="1:8" x14ac:dyDescent="0.15">
      <c r="A8" s="122"/>
      <c r="B8" s="123"/>
      <c r="C8" s="124"/>
      <c r="D8" s="125">
        <v>57302</v>
      </c>
      <c r="E8" s="126"/>
      <c r="F8" s="127">
        <v>67114</v>
      </c>
      <c r="G8" s="128"/>
      <c r="H8" s="129"/>
    </row>
    <row r="9" spans="1:8" x14ac:dyDescent="0.15">
      <c r="A9" s="110" t="s">
        <v>519</v>
      </c>
      <c r="B9" s="115"/>
      <c r="C9" s="116"/>
      <c r="D9" s="117">
        <v>91118</v>
      </c>
      <c r="E9" s="118"/>
      <c r="F9" s="119">
        <v>162193</v>
      </c>
      <c r="G9" s="120"/>
      <c r="H9" s="121"/>
    </row>
    <row r="10" spans="1:8" x14ac:dyDescent="0.15">
      <c r="A10" s="122"/>
      <c r="B10" s="123"/>
      <c r="C10" s="124"/>
      <c r="D10" s="125">
        <v>40829</v>
      </c>
      <c r="E10" s="126"/>
      <c r="F10" s="127">
        <v>79985</v>
      </c>
      <c r="G10" s="128"/>
      <c r="H10" s="129"/>
    </row>
    <row r="11" spans="1:8" x14ac:dyDescent="0.15">
      <c r="A11" s="110" t="s">
        <v>520</v>
      </c>
      <c r="B11" s="115"/>
      <c r="C11" s="116"/>
      <c r="D11" s="117">
        <v>99029</v>
      </c>
      <c r="E11" s="118"/>
      <c r="F11" s="119">
        <v>168868</v>
      </c>
      <c r="G11" s="120"/>
      <c r="H11" s="121"/>
    </row>
    <row r="12" spans="1:8" x14ac:dyDescent="0.15">
      <c r="A12" s="122"/>
      <c r="B12" s="123"/>
      <c r="C12" s="130"/>
      <c r="D12" s="125">
        <v>52417</v>
      </c>
      <c r="E12" s="126"/>
      <c r="F12" s="127">
        <v>79360</v>
      </c>
      <c r="G12" s="128"/>
      <c r="H12" s="129"/>
    </row>
    <row r="13" spans="1:8" x14ac:dyDescent="0.15">
      <c r="A13" s="110"/>
      <c r="B13" s="115"/>
      <c r="C13" s="131"/>
      <c r="D13" s="132">
        <v>122627</v>
      </c>
      <c r="E13" s="133"/>
      <c r="F13" s="134">
        <v>142789</v>
      </c>
      <c r="G13" s="135"/>
      <c r="H13" s="121"/>
    </row>
    <row r="14" spans="1:8" x14ac:dyDescent="0.15">
      <c r="A14" s="122"/>
      <c r="B14" s="123"/>
      <c r="C14" s="124"/>
      <c r="D14" s="125">
        <v>51925</v>
      </c>
      <c r="E14" s="126"/>
      <c r="F14" s="127">
        <v>69547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10.58</v>
      </c>
      <c r="C19" s="136">
        <f>ROUND(VALUE(SUBSTITUTE(実質収支比率等に係る経年分析!G$48,"▲","-")),2)</f>
        <v>16.32</v>
      </c>
      <c r="D19" s="136">
        <f>ROUND(VALUE(SUBSTITUTE(実質収支比率等に係る経年分析!H$48,"▲","-")),2)</f>
        <v>14.23</v>
      </c>
      <c r="E19" s="136">
        <f>ROUND(VALUE(SUBSTITUTE(実質収支比率等に係る経年分析!I$48,"▲","-")),2)</f>
        <v>16.510000000000002</v>
      </c>
      <c r="F19" s="136">
        <f>ROUND(VALUE(SUBSTITUTE(実質収支比率等に係る経年分析!J$48,"▲","-")),2)</f>
        <v>12.01</v>
      </c>
    </row>
    <row r="20" spans="1:11" x14ac:dyDescent="0.15">
      <c r="A20" s="136" t="s">
        <v>44</v>
      </c>
      <c r="B20" s="136">
        <f>ROUND(VALUE(SUBSTITUTE(実質収支比率等に係る経年分析!F$47,"▲","-")),2)</f>
        <v>24.89</v>
      </c>
      <c r="C20" s="136">
        <f>ROUND(VALUE(SUBSTITUTE(実質収支比率等に係る経年分析!G$47,"▲","-")),2)</f>
        <v>27.27</v>
      </c>
      <c r="D20" s="136">
        <f>ROUND(VALUE(SUBSTITUTE(実質収支比率等に係る経年分析!H$47,"▲","-")),2)</f>
        <v>42.1</v>
      </c>
      <c r="E20" s="136">
        <f>ROUND(VALUE(SUBSTITUTE(実質収支比率等に係る経年分析!I$47,"▲","-")),2)</f>
        <v>51.75</v>
      </c>
      <c r="F20" s="136">
        <f>ROUND(VALUE(SUBSTITUTE(実質収支比率等に係る経年分析!J$47,"▲","-")),2)</f>
        <v>60.59</v>
      </c>
    </row>
    <row r="21" spans="1:11" x14ac:dyDescent="0.15">
      <c r="A21" s="136" t="s">
        <v>45</v>
      </c>
      <c r="B21" s="136">
        <f>IF(ISNUMBER(VALUE(SUBSTITUTE(実質収支比率等に係る経年分析!F$49,"▲","-"))),ROUND(VALUE(SUBSTITUTE(実質収支比率等に係る経年分析!F$49,"▲","-")),2),NA())</f>
        <v>10.78</v>
      </c>
      <c r="C21" s="136">
        <f>IF(ISNUMBER(VALUE(SUBSTITUTE(実質収支比率等に係る経年分析!G$49,"▲","-"))),ROUND(VALUE(SUBSTITUTE(実質収支比率等に係る経年分析!G$49,"▲","-")),2),NA())</f>
        <v>10.7</v>
      </c>
      <c r="D21" s="136">
        <f>IF(ISNUMBER(VALUE(SUBSTITUTE(実質収支比率等に係る経年分析!H$49,"▲","-"))),ROUND(VALUE(SUBSTITUTE(実質収支比率等に係る経年分析!H$49,"▲","-")),2),NA())</f>
        <v>11.28</v>
      </c>
      <c r="E21" s="136">
        <f>IF(ISNUMBER(VALUE(SUBSTITUTE(実質収支比率等に係る経年分析!I$49,"▲","-"))),ROUND(VALUE(SUBSTITUTE(実質収支比率等に係る経年分析!I$49,"▲","-")),2),NA())</f>
        <v>13.13</v>
      </c>
      <c r="F21" s="136">
        <f>IF(ISNUMBER(VALUE(SUBSTITUTE(実質収支比率等に係る経年分析!J$49,"▲","-"))),ROUND(VALUE(SUBSTITUTE(実質収支比率等に係る経年分析!J$49,"▲","-")),2),NA())</f>
        <v>2.99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国民健康保険特別会計（直営診療施設勘定）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0.28999999999999998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0.28999999999999998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介護保険特別会計（介護事業勘定）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v>
      </c>
    </row>
    <row r="34" spans="1:16" x14ac:dyDescent="0.15">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2.19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2.1800000000000002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v>
      </c>
    </row>
    <row r="35" spans="1:16" x14ac:dyDescent="0.15">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11.06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14.22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16.510000000000002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12.01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696</v>
      </c>
      <c r="E42" s="138"/>
      <c r="F42" s="138"/>
      <c r="G42" s="138">
        <f>'実質公債費比率（分子）の構造'!L$52</f>
        <v>707</v>
      </c>
      <c r="H42" s="138"/>
      <c r="I42" s="138"/>
      <c r="J42" s="138">
        <f>'実質公債費比率（分子）の構造'!M$52</f>
        <v>738</v>
      </c>
      <c r="K42" s="138"/>
      <c r="L42" s="138"/>
      <c r="M42" s="138">
        <f>'実質公債費比率（分子）の構造'!N$52</f>
        <v>712</v>
      </c>
      <c r="N42" s="138"/>
      <c r="O42" s="138"/>
      <c r="P42" s="138">
        <f>'実質公債費比率（分子）の構造'!O$52</f>
        <v>718</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29</v>
      </c>
      <c r="C44" s="138"/>
      <c r="D44" s="138"/>
      <c r="E44" s="138">
        <f>'実質公債費比率（分子）の構造'!L$50</f>
        <v>28</v>
      </c>
      <c r="F44" s="138"/>
      <c r="G44" s="138"/>
      <c r="H44" s="138">
        <f>'実質公債費比率（分子）の構造'!M$50</f>
        <v>20</v>
      </c>
      <c r="I44" s="138"/>
      <c r="J44" s="138"/>
      <c r="K44" s="138">
        <f>'実質公債費比率（分子）の構造'!N$50</f>
        <v>4</v>
      </c>
      <c r="L44" s="138"/>
      <c r="M44" s="138"/>
      <c r="N44" s="138">
        <f>'実質公債費比率（分子）の構造'!O$50</f>
        <v>3</v>
      </c>
      <c r="O44" s="138"/>
      <c r="P44" s="138"/>
    </row>
    <row r="45" spans="1:16" x14ac:dyDescent="0.15">
      <c r="A45" s="138" t="s">
        <v>55</v>
      </c>
      <c r="B45" s="138">
        <f>'実質公債費比率（分子）の構造'!K$49</f>
        <v>54</v>
      </c>
      <c r="C45" s="138"/>
      <c r="D45" s="138"/>
      <c r="E45" s="138">
        <f>'実質公債費比率（分子）の構造'!L$49</f>
        <v>56</v>
      </c>
      <c r="F45" s="138"/>
      <c r="G45" s="138"/>
      <c r="H45" s="138">
        <f>'実質公債費比率（分子）の構造'!M$49</f>
        <v>59</v>
      </c>
      <c r="I45" s="138"/>
      <c r="J45" s="138"/>
      <c r="K45" s="138">
        <f>'実質公債費比率（分子）の構造'!N$49</f>
        <v>62</v>
      </c>
      <c r="L45" s="138"/>
      <c r="M45" s="138"/>
      <c r="N45" s="138">
        <f>'実質公債費比率（分子）の構造'!O$49</f>
        <v>62</v>
      </c>
      <c r="O45" s="138"/>
      <c r="P45" s="138"/>
    </row>
    <row r="46" spans="1:16" x14ac:dyDescent="0.15">
      <c r="A46" s="138" t="s">
        <v>56</v>
      </c>
      <c r="B46" s="138">
        <f>'実質公債費比率（分子）の構造'!K$48</f>
        <v>358</v>
      </c>
      <c r="C46" s="138"/>
      <c r="D46" s="138"/>
      <c r="E46" s="138">
        <f>'実質公債費比率（分子）の構造'!L$48</f>
        <v>358</v>
      </c>
      <c r="F46" s="138"/>
      <c r="G46" s="138"/>
      <c r="H46" s="138">
        <f>'実質公債費比率（分子）の構造'!M$48</f>
        <v>362</v>
      </c>
      <c r="I46" s="138"/>
      <c r="J46" s="138"/>
      <c r="K46" s="138">
        <f>'実質公債費比率（分子）の構造'!N$48</f>
        <v>360</v>
      </c>
      <c r="L46" s="138"/>
      <c r="M46" s="138"/>
      <c r="N46" s="138">
        <f>'実質公債費比率（分子）の構造'!O$48</f>
        <v>359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669</v>
      </c>
      <c r="C49" s="138"/>
      <c r="D49" s="138"/>
      <c r="E49" s="138">
        <f>'実質公債費比率（分子）の構造'!L$45</f>
        <v>629</v>
      </c>
      <c r="F49" s="138"/>
      <c r="G49" s="138"/>
      <c r="H49" s="138">
        <f>'実質公債費比率（分子）の構造'!M$45</f>
        <v>581</v>
      </c>
      <c r="I49" s="138"/>
      <c r="J49" s="138"/>
      <c r="K49" s="138">
        <f>'実質公債費比率（分子）の構造'!N$45</f>
        <v>589</v>
      </c>
      <c r="L49" s="138"/>
      <c r="M49" s="138"/>
      <c r="N49" s="138">
        <f>'実質公債費比率（分子）の構造'!O$45</f>
        <v>592</v>
      </c>
      <c r="O49" s="138"/>
      <c r="P49" s="138"/>
    </row>
    <row r="50" spans="1:16" x14ac:dyDescent="0.15">
      <c r="A50" s="138" t="s">
        <v>60</v>
      </c>
      <c r="B50" s="138" t="e">
        <f>NA()</f>
        <v>#N/A</v>
      </c>
      <c r="C50" s="138">
        <f>IF(ISNUMBER('実質公債費比率（分子）の構造'!K$53),'実質公債費比率（分子）の構造'!K$53,NA())</f>
        <v>414</v>
      </c>
      <c r="D50" s="138" t="e">
        <f>NA()</f>
        <v>#N/A</v>
      </c>
      <c r="E50" s="138" t="e">
        <f>NA()</f>
        <v>#N/A</v>
      </c>
      <c r="F50" s="138">
        <f>IF(ISNUMBER('実質公債費比率（分子）の構造'!L$53),'実質公債費比率（分子）の構造'!L$53,NA())</f>
        <v>364</v>
      </c>
      <c r="G50" s="138" t="e">
        <f>NA()</f>
        <v>#N/A</v>
      </c>
      <c r="H50" s="138" t="e">
        <f>NA()</f>
        <v>#N/A</v>
      </c>
      <c r="I50" s="138">
        <f>IF(ISNUMBER('実質公債費比率（分子）の構造'!M$53),'実質公債費比率（分子）の構造'!M$53,NA())</f>
        <v>284</v>
      </c>
      <c r="J50" s="138" t="e">
        <f>NA()</f>
        <v>#N/A</v>
      </c>
      <c r="K50" s="138" t="e">
        <f>NA()</f>
        <v>#N/A</v>
      </c>
      <c r="L50" s="138">
        <f>IF(ISNUMBER('実質公債費比率（分子）の構造'!N$53),'実質公債費比率（分子）の構造'!N$53,NA())</f>
        <v>303</v>
      </c>
      <c r="M50" s="138" t="e">
        <f>NA()</f>
        <v>#N/A</v>
      </c>
      <c r="N50" s="138" t="e">
        <f>NA()</f>
        <v>#N/A</v>
      </c>
      <c r="O50" s="138">
        <f>IF(ISNUMBER('実質公債費比率（分子）の構造'!O$53),'実質公債費比率（分子）の構造'!O$53,NA())</f>
        <v>298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7261</v>
      </c>
      <c r="E56" s="137"/>
      <c r="F56" s="137"/>
      <c r="G56" s="137">
        <f>'将来負担比率（分子）の構造'!J$52</f>
        <v>7291</v>
      </c>
      <c r="H56" s="137"/>
      <c r="I56" s="137"/>
      <c r="J56" s="137">
        <f>'将来負担比率（分子）の構造'!K$52</f>
        <v>7137</v>
      </c>
      <c r="K56" s="137"/>
      <c r="L56" s="137"/>
      <c r="M56" s="137">
        <f>'将来負担比率（分子）の構造'!L$52</f>
        <v>6903</v>
      </c>
      <c r="N56" s="137"/>
      <c r="O56" s="137"/>
      <c r="P56" s="137">
        <f>'将来負担比率（分子）の構造'!M$52</f>
        <v>6763</v>
      </c>
    </row>
    <row r="57" spans="1:16" x14ac:dyDescent="0.15">
      <c r="A57" s="137" t="s">
        <v>36</v>
      </c>
      <c r="B57" s="137"/>
      <c r="C57" s="137"/>
      <c r="D57" s="137">
        <f>'将来負担比率（分子）の構造'!I$51</f>
        <v>2</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1984</v>
      </c>
      <c r="E58" s="137"/>
      <c r="F58" s="137"/>
      <c r="G58" s="137">
        <f>'将来負担比率（分子）の構造'!J$50</f>
        <v>2091</v>
      </c>
      <c r="H58" s="137"/>
      <c r="I58" s="137"/>
      <c r="J58" s="137">
        <f>'将来負担比率（分子）の構造'!K$50</f>
        <v>2721</v>
      </c>
      <c r="K58" s="137"/>
      <c r="L58" s="137"/>
      <c r="M58" s="137">
        <f>'将来負担比率（分子）の構造'!L$50</f>
        <v>3333</v>
      </c>
      <c r="N58" s="137"/>
      <c r="O58" s="137"/>
      <c r="P58" s="137">
        <f>'将来負担比率（分子）の構造'!M$50</f>
        <v>4157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15</v>
      </c>
      <c r="C61" s="137"/>
      <c r="D61" s="137"/>
      <c r="E61" s="137" t="str">
        <f>'将来負担比率（分子）の構造'!J$46</f>
        <v>-</v>
      </c>
      <c r="F61" s="137"/>
      <c r="G61" s="137"/>
      <c r="H61" s="137" t="str">
        <f>'将来負担比率（分子）の構造'!K$46</f>
        <v>-</v>
      </c>
      <c r="I61" s="137"/>
      <c r="J61" s="137"/>
      <c r="K61" s="137">
        <f>'将来負担比率（分子）の構造'!L$46</f>
        <v>19</v>
      </c>
      <c r="L61" s="137"/>
      <c r="M61" s="137"/>
      <c r="N61" s="137">
        <f>'将来負担比率（分子）の構造'!M$46</f>
        <v>6</v>
      </c>
      <c r="O61" s="137"/>
      <c r="P61" s="137"/>
    </row>
    <row r="62" spans="1:16" x14ac:dyDescent="0.15">
      <c r="A62" s="137" t="s">
        <v>29</v>
      </c>
      <c r="B62" s="137">
        <f>'将来負担比率（分子）の構造'!I$45</f>
        <v>877</v>
      </c>
      <c r="C62" s="137"/>
      <c r="D62" s="137"/>
      <c r="E62" s="137">
        <f>'将来負担比率（分子）の構造'!J$45</f>
        <v>850</v>
      </c>
      <c r="F62" s="137"/>
      <c r="G62" s="137"/>
      <c r="H62" s="137">
        <f>'将来負担比率（分子）の構造'!K$45</f>
        <v>861</v>
      </c>
      <c r="I62" s="137"/>
      <c r="J62" s="137"/>
      <c r="K62" s="137">
        <f>'将来負担比率（分子）の構造'!L$45</f>
        <v>859</v>
      </c>
      <c r="L62" s="137"/>
      <c r="M62" s="137"/>
      <c r="N62" s="137">
        <f>'将来負担比率（分子）の構造'!M$45</f>
        <v>864</v>
      </c>
      <c r="O62" s="137"/>
      <c r="P62" s="137"/>
    </row>
    <row r="63" spans="1:16" x14ac:dyDescent="0.15">
      <c r="A63" s="137" t="s">
        <v>28</v>
      </c>
      <c r="B63" s="137">
        <f>'将来負担比率（分子）の構造'!I$44</f>
        <v>771</v>
      </c>
      <c r="C63" s="137"/>
      <c r="D63" s="137"/>
      <c r="E63" s="137">
        <f>'将来負担比率（分子）の構造'!J$44</f>
        <v>762</v>
      </c>
      <c r="F63" s="137"/>
      <c r="G63" s="137"/>
      <c r="H63" s="137">
        <f>'将来負担比率（分子）の構造'!K$44</f>
        <v>762</v>
      </c>
      <c r="I63" s="137"/>
      <c r="J63" s="137"/>
      <c r="K63" s="137">
        <f>'将来負担比率（分子）の構造'!L$44</f>
        <v>737</v>
      </c>
      <c r="L63" s="137"/>
      <c r="M63" s="137"/>
      <c r="N63" s="137">
        <f>'将来負担比率（分子）の構造'!M$44</f>
        <v>733</v>
      </c>
      <c r="O63" s="137"/>
      <c r="P63" s="137"/>
    </row>
    <row r="64" spans="1:16" x14ac:dyDescent="0.15">
      <c r="A64" s="137" t="s">
        <v>27</v>
      </c>
      <c r="B64" s="137">
        <f>'将来負担比率（分子）の構造'!I$43</f>
        <v>3789</v>
      </c>
      <c r="C64" s="137"/>
      <c r="D64" s="137"/>
      <c r="E64" s="137">
        <f>'将来負担比率（分子）の構造'!J$43</f>
        <v>3808</v>
      </c>
      <c r="F64" s="137"/>
      <c r="G64" s="137"/>
      <c r="H64" s="137">
        <f>'将来負担比率（分子）の構造'!K$43</f>
        <v>3659</v>
      </c>
      <c r="I64" s="137"/>
      <c r="J64" s="137"/>
      <c r="K64" s="137">
        <f>'将来負担比率（分子）の構造'!L$43</f>
        <v>3428</v>
      </c>
      <c r="L64" s="137"/>
      <c r="M64" s="137"/>
      <c r="N64" s="137">
        <f>'将来負担比率（分子）の構造'!M$43</f>
        <v>3139</v>
      </c>
      <c r="O64" s="137"/>
      <c r="P64" s="137"/>
    </row>
    <row r="65" spans="1:16" x14ac:dyDescent="0.15">
      <c r="A65" s="137" t="s">
        <v>26</v>
      </c>
      <c r="B65" s="137">
        <f>'将来負担比率（分子）の構造'!I$42</f>
        <v>64</v>
      </c>
      <c r="C65" s="137"/>
      <c r="D65" s="137"/>
      <c r="E65" s="137">
        <f>'将来負担比率（分子）の構造'!J$42</f>
        <v>36</v>
      </c>
      <c r="F65" s="137"/>
      <c r="G65" s="137"/>
      <c r="H65" s="137">
        <f>'将来負担比率（分子）の構造'!K$42</f>
        <v>14</v>
      </c>
      <c r="I65" s="137"/>
      <c r="J65" s="137"/>
      <c r="K65" s="137">
        <f>'将来負担比率（分子）の構造'!L$42</f>
        <v>12</v>
      </c>
      <c r="L65" s="137"/>
      <c r="M65" s="137"/>
      <c r="N65" s="137">
        <f>'将来負担比率（分子）の構造'!M$42</f>
        <v>14</v>
      </c>
      <c r="O65" s="137"/>
      <c r="P65" s="137"/>
    </row>
    <row r="66" spans="1:16" x14ac:dyDescent="0.15">
      <c r="A66" s="137" t="s">
        <v>25</v>
      </c>
      <c r="B66" s="137">
        <f>'将来負担比率（分子）の構造'!I$41</f>
        <v>5671</v>
      </c>
      <c r="C66" s="137"/>
      <c r="D66" s="137"/>
      <c r="E66" s="137">
        <f>'将来負担比率（分子）の構造'!J$41</f>
        <v>5691</v>
      </c>
      <c r="F66" s="137"/>
      <c r="G66" s="137"/>
      <c r="H66" s="137">
        <f>'将来負担比率（分子）の構造'!K$41</f>
        <v>6017</v>
      </c>
      <c r="I66" s="137"/>
      <c r="J66" s="137"/>
      <c r="K66" s="137">
        <f>'将来負担比率（分子）の構造'!L$41</f>
        <v>5866</v>
      </c>
      <c r="L66" s="137"/>
      <c r="M66" s="137"/>
      <c r="N66" s="137">
        <f>'将来負担比率（分子）の構造'!M$41</f>
        <v>5569</v>
      </c>
      <c r="O66" s="137"/>
      <c r="P66" s="137"/>
    </row>
    <row r="67" spans="1:16" x14ac:dyDescent="0.15">
      <c r="A67" s="137" t="s">
        <v>64</v>
      </c>
      <c r="B67" s="137" t="e">
        <f>NA()</f>
        <v>#N/A</v>
      </c>
      <c r="C67" s="137">
        <f>IF(ISNUMBER('将来負担比率（分子）の構造'!I$53), IF('将来負担比率（分子）の構造'!I$53 &lt; 0, 0, '将来負担比率（分子）の構造'!I$53), NA())</f>
        <v>1940</v>
      </c>
      <c r="D67" s="137" t="e">
        <f>NA()</f>
        <v>#N/A</v>
      </c>
      <c r="E67" s="137" t="e">
        <f>NA()</f>
        <v>#N/A</v>
      </c>
      <c r="F67" s="137">
        <f>IF(ISNUMBER('将来負担比率（分子）の構造'!J$53), IF('将来負担比率（分子）の構造'!J$53 &lt; 0, 0, '将来負担比率（分子）の構造'!J$53), NA())</f>
        <v>1764</v>
      </c>
      <c r="G67" s="137" t="e">
        <f>NA()</f>
        <v>#N/A</v>
      </c>
      <c r="H67" s="137" t="e">
        <f>NA()</f>
        <v>#N/A</v>
      </c>
      <c r="I67" s="137">
        <f>IF(ISNUMBER('将来負担比率（分子）の構造'!K$53), IF('将来負担比率（分子）の構造'!K$53 &lt; 0, 0, '将来負担比率（分子）の構造'!K$53), NA())</f>
        <v>1455</v>
      </c>
      <c r="J67" s="137" t="e">
        <f>NA()</f>
        <v>#N/A</v>
      </c>
      <c r="K67" s="137" t="e">
        <f>NA()</f>
        <v>#N/A</v>
      </c>
      <c r="L67" s="137">
        <f>IF(ISNUMBER('将来負担比率（分子）の構造'!L$53), IF('将来負担比率（分子）の構造'!L$53 &lt; 0, 0, '将来負担比率（分子）の構造'!L$53), NA())</f>
        <v>684</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1910296</v>
      </c>
      <c r="S5" s="615"/>
      <c r="T5" s="615"/>
      <c r="U5" s="615"/>
      <c r="V5" s="615"/>
      <c r="W5" s="615"/>
      <c r="X5" s="615"/>
      <c r="Y5" s="616"/>
      <c r="Z5" s="617">
        <v>25.8</v>
      </c>
      <c r="AA5" s="617"/>
      <c r="AB5" s="617"/>
      <c r="AC5" s="617"/>
      <c r="AD5" s="618">
        <v>1910296</v>
      </c>
      <c r="AE5" s="618"/>
      <c r="AF5" s="618"/>
      <c r="AG5" s="618"/>
      <c r="AH5" s="618"/>
      <c r="AI5" s="618"/>
      <c r="AJ5" s="618"/>
      <c r="AK5" s="618"/>
      <c r="AL5" s="619">
        <v>43</v>
      </c>
      <c r="AM5" s="620"/>
      <c r="AN5" s="620"/>
      <c r="AO5" s="621"/>
      <c r="AP5" s="611" t="s">
        <v>211</v>
      </c>
      <c r="AQ5" s="612"/>
      <c r="AR5" s="612"/>
      <c r="AS5" s="612"/>
      <c r="AT5" s="612"/>
      <c r="AU5" s="612"/>
      <c r="AV5" s="612"/>
      <c r="AW5" s="612"/>
      <c r="AX5" s="612"/>
      <c r="AY5" s="612"/>
      <c r="AZ5" s="612"/>
      <c r="BA5" s="612"/>
      <c r="BB5" s="612"/>
      <c r="BC5" s="612"/>
      <c r="BD5" s="612"/>
      <c r="BE5" s="612"/>
      <c r="BF5" s="613"/>
      <c r="BG5" s="625">
        <v>1811655</v>
      </c>
      <c r="BH5" s="626"/>
      <c r="BI5" s="626"/>
      <c r="BJ5" s="626"/>
      <c r="BK5" s="626"/>
      <c r="BL5" s="626"/>
      <c r="BM5" s="626"/>
      <c r="BN5" s="627"/>
      <c r="BO5" s="628">
        <v>94.8</v>
      </c>
      <c r="BP5" s="628"/>
      <c r="BQ5" s="628"/>
      <c r="BR5" s="628"/>
      <c r="BS5" s="629">
        <v>7009</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123260</v>
      </c>
      <c r="S6" s="626"/>
      <c r="T6" s="626"/>
      <c r="U6" s="626"/>
      <c r="V6" s="626"/>
      <c r="W6" s="626"/>
      <c r="X6" s="626"/>
      <c r="Y6" s="627"/>
      <c r="Z6" s="628">
        <v>1.7</v>
      </c>
      <c r="AA6" s="628"/>
      <c r="AB6" s="628"/>
      <c r="AC6" s="628"/>
      <c r="AD6" s="629">
        <v>123260</v>
      </c>
      <c r="AE6" s="629"/>
      <c r="AF6" s="629"/>
      <c r="AG6" s="629"/>
      <c r="AH6" s="629"/>
      <c r="AI6" s="629"/>
      <c r="AJ6" s="629"/>
      <c r="AK6" s="629"/>
      <c r="AL6" s="630">
        <v>2.8</v>
      </c>
      <c r="AM6" s="631"/>
      <c r="AN6" s="631"/>
      <c r="AO6" s="632"/>
      <c r="AP6" s="622" t="s">
        <v>216</v>
      </c>
      <c r="AQ6" s="623"/>
      <c r="AR6" s="623"/>
      <c r="AS6" s="623"/>
      <c r="AT6" s="623"/>
      <c r="AU6" s="623"/>
      <c r="AV6" s="623"/>
      <c r="AW6" s="623"/>
      <c r="AX6" s="623"/>
      <c r="AY6" s="623"/>
      <c r="AZ6" s="623"/>
      <c r="BA6" s="623"/>
      <c r="BB6" s="623"/>
      <c r="BC6" s="623"/>
      <c r="BD6" s="623"/>
      <c r="BE6" s="623"/>
      <c r="BF6" s="624"/>
      <c r="BG6" s="625">
        <v>1811655</v>
      </c>
      <c r="BH6" s="626"/>
      <c r="BI6" s="626"/>
      <c r="BJ6" s="626"/>
      <c r="BK6" s="626"/>
      <c r="BL6" s="626"/>
      <c r="BM6" s="626"/>
      <c r="BN6" s="627"/>
      <c r="BO6" s="628">
        <v>94.8</v>
      </c>
      <c r="BP6" s="628"/>
      <c r="BQ6" s="628"/>
      <c r="BR6" s="628"/>
      <c r="BS6" s="629">
        <v>7009</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81090</v>
      </c>
      <c r="CS6" s="626"/>
      <c r="CT6" s="626"/>
      <c r="CU6" s="626"/>
      <c r="CV6" s="626"/>
      <c r="CW6" s="626"/>
      <c r="CX6" s="626"/>
      <c r="CY6" s="627"/>
      <c r="CZ6" s="628">
        <v>1.2</v>
      </c>
      <c r="DA6" s="628"/>
      <c r="DB6" s="628"/>
      <c r="DC6" s="628"/>
      <c r="DD6" s="634" t="s">
        <v>218</v>
      </c>
      <c r="DE6" s="626"/>
      <c r="DF6" s="626"/>
      <c r="DG6" s="626"/>
      <c r="DH6" s="626"/>
      <c r="DI6" s="626"/>
      <c r="DJ6" s="626"/>
      <c r="DK6" s="626"/>
      <c r="DL6" s="626"/>
      <c r="DM6" s="626"/>
      <c r="DN6" s="626"/>
      <c r="DO6" s="626"/>
      <c r="DP6" s="627"/>
      <c r="DQ6" s="634">
        <v>81090</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1253</v>
      </c>
      <c r="S7" s="626"/>
      <c r="T7" s="626"/>
      <c r="U7" s="626"/>
      <c r="V7" s="626"/>
      <c r="W7" s="626"/>
      <c r="X7" s="626"/>
      <c r="Y7" s="627"/>
      <c r="Z7" s="628">
        <v>0</v>
      </c>
      <c r="AA7" s="628"/>
      <c r="AB7" s="628"/>
      <c r="AC7" s="628"/>
      <c r="AD7" s="629">
        <v>1253</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743621</v>
      </c>
      <c r="BH7" s="626"/>
      <c r="BI7" s="626"/>
      <c r="BJ7" s="626"/>
      <c r="BK7" s="626"/>
      <c r="BL7" s="626"/>
      <c r="BM7" s="626"/>
      <c r="BN7" s="627"/>
      <c r="BO7" s="628">
        <v>38.9</v>
      </c>
      <c r="BP7" s="628"/>
      <c r="BQ7" s="628"/>
      <c r="BR7" s="628"/>
      <c r="BS7" s="629">
        <v>7009</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1606600</v>
      </c>
      <c r="CS7" s="626"/>
      <c r="CT7" s="626"/>
      <c r="CU7" s="626"/>
      <c r="CV7" s="626"/>
      <c r="CW7" s="626"/>
      <c r="CX7" s="626"/>
      <c r="CY7" s="627"/>
      <c r="CZ7" s="628">
        <v>23.9</v>
      </c>
      <c r="DA7" s="628"/>
      <c r="DB7" s="628"/>
      <c r="DC7" s="628"/>
      <c r="DD7" s="634">
        <v>58470</v>
      </c>
      <c r="DE7" s="626"/>
      <c r="DF7" s="626"/>
      <c r="DG7" s="626"/>
      <c r="DH7" s="626"/>
      <c r="DI7" s="626"/>
      <c r="DJ7" s="626"/>
      <c r="DK7" s="626"/>
      <c r="DL7" s="626"/>
      <c r="DM7" s="626"/>
      <c r="DN7" s="626"/>
      <c r="DO7" s="626"/>
      <c r="DP7" s="627"/>
      <c r="DQ7" s="634">
        <v>1180670</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4032</v>
      </c>
      <c r="S8" s="626"/>
      <c r="T8" s="626"/>
      <c r="U8" s="626"/>
      <c r="V8" s="626"/>
      <c r="W8" s="626"/>
      <c r="X8" s="626"/>
      <c r="Y8" s="627"/>
      <c r="Z8" s="628">
        <v>0.1</v>
      </c>
      <c r="AA8" s="628"/>
      <c r="AB8" s="628"/>
      <c r="AC8" s="628"/>
      <c r="AD8" s="629">
        <v>4032</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36972</v>
      </c>
      <c r="BH8" s="626"/>
      <c r="BI8" s="626"/>
      <c r="BJ8" s="626"/>
      <c r="BK8" s="626"/>
      <c r="BL8" s="626"/>
      <c r="BM8" s="626"/>
      <c r="BN8" s="627"/>
      <c r="BO8" s="628">
        <v>1.9</v>
      </c>
      <c r="BP8" s="628"/>
      <c r="BQ8" s="628"/>
      <c r="BR8" s="628"/>
      <c r="BS8" s="634" t="s">
        <v>114</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1127433</v>
      </c>
      <c r="CS8" s="626"/>
      <c r="CT8" s="626"/>
      <c r="CU8" s="626"/>
      <c r="CV8" s="626"/>
      <c r="CW8" s="626"/>
      <c r="CX8" s="626"/>
      <c r="CY8" s="627"/>
      <c r="CZ8" s="628">
        <v>16.8</v>
      </c>
      <c r="DA8" s="628"/>
      <c r="DB8" s="628"/>
      <c r="DC8" s="628"/>
      <c r="DD8" s="634">
        <v>32849</v>
      </c>
      <c r="DE8" s="626"/>
      <c r="DF8" s="626"/>
      <c r="DG8" s="626"/>
      <c r="DH8" s="626"/>
      <c r="DI8" s="626"/>
      <c r="DJ8" s="626"/>
      <c r="DK8" s="626"/>
      <c r="DL8" s="626"/>
      <c r="DM8" s="626"/>
      <c r="DN8" s="626"/>
      <c r="DO8" s="626"/>
      <c r="DP8" s="627"/>
      <c r="DQ8" s="634">
        <v>673286</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2391</v>
      </c>
      <c r="S9" s="626"/>
      <c r="T9" s="626"/>
      <c r="U9" s="626"/>
      <c r="V9" s="626"/>
      <c r="W9" s="626"/>
      <c r="X9" s="626"/>
      <c r="Y9" s="627"/>
      <c r="Z9" s="628">
        <v>0</v>
      </c>
      <c r="AA9" s="628"/>
      <c r="AB9" s="628"/>
      <c r="AC9" s="628"/>
      <c r="AD9" s="629">
        <v>2391</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594589</v>
      </c>
      <c r="BH9" s="626"/>
      <c r="BI9" s="626"/>
      <c r="BJ9" s="626"/>
      <c r="BK9" s="626"/>
      <c r="BL9" s="626"/>
      <c r="BM9" s="626"/>
      <c r="BN9" s="627"/>
      <c r="BO9" s="628">
        <v>31.1</v>
      </c>
      <c r="BP9" s="628"/>
      <c r="BQ9" s="628"/>
      <c r="BR9" s="628"/>
      <c r="BS9" s="634" t="s">
        <v>114</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465723</v>
      </c>
      <c r="CS9" s="626"/>
      <c r="CT9" s="626"/>
      <c r="CU9" s="626"/>
      <c r="CV9" s="626"/>
      <c r="CW9" s="626"/>
      <c r="CX9" s="626"/>
      <c r="CY9" s="627"/>
      <c r="CZ9" s="628">
        <v>6.9</v>
      </c>
      <c r="DA9" s="628"/>
      <c r="DB9" s="628"/>
      <c r="DC9" s="628"/>
      <c r="DD9" s="634" t="s">
        <v>114</v>
      </c>
      <c r="DE9" s="626"/>
      <c r="DF9" s="626"/>
      <c r="DG9" s="626"/>
      <c r="DH9" s="626"/>
      <c r="DI9" s="626"/>
      <c r="DJ9" s="626"/>
      <c r="DK9" s="626"/>
      <c r="DL9" s="626"/>
      <c r="DM9" s="626"/>
      <c r="DN9" s="626"/>
      <c r="DO9" s="626"/>
      <c r="DP9" s="627"/>
      <c r="DQ9" s="634">
        <v>459198</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165766</v>
      </c>
      <c r="S10" s="626"/>
      <c r="T10" s="626"/>
      <c r="U10" s="626"/>
      <c r="V10" s="626"/>
      <c r="W10" s="626"/>
      <c r="X10" s="626"/>
      <c r="Y10" s="627"/>
      <c r="Z10" s="628">
        <v>2.2000000000000002</v>
      </c>
      <c r="AA10" s="628"/>
      <c r="AB10" s="628"/>
      <c r="AC10" s="628"/>
      <c r="AD10" s="629">
        <v>165766</v>
      </c>
      <c r="AE10" s="629"/>
      <c r="AF10" s="629"/>
      <c r="AG10" s="629"/>
      <c r="AH10" s="629"/>
      <c r="AI10" s="629"/>
      <c r="AJ10" s="629"/>
      <c r="AK10" s="629"/>
      <c r="AL10" s="630">
        <v>3.7</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76428</v>
      </c>
      <c r="BH10" s="626"/>
      <c r="BI10" s="626"/>
      <c r="BJ10" s="626"/>
      <c r="BK10" s="626"/>
      <c r="BL10" s="626"/>
      <c r="BM10" s="626"/>
      <c r="BN10" s="627"/>
      <c r="BO10" s="628">
        <v>4</v>
      </c>
      <c r="BP10" s="628"/>
      <c r="BQ10" s="628"/>
      <c r="BR10" s="628"/>
      <c r="BS10" s="634" t="s">
        <v>114</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1515</v>
      </c>
      <c r="CS10" s="626"/>
      <c r="CT10" s="626"/>
      <c r="CU10" s="626"/>
      <c r="CV10" s="626"/>
      <c r="CW10" s="626"/>
      <c r="CX10" s="626"/>
      <c r="CY10" s="627"/>
      <c r="CZ10" s="628">
        <v>0</v>
      </c>
      <c r="DA10" s="628"/>
      <c r="DB10" s="628"/>
      <c r="DC10" s="628"/>
      <c r="DD10" s="634" t="s">
        <v>114</v>
      </c>
      <c r="DE10" s="626"/>
      <c r="DF10" s="626"/>
      <c r="DG10" s="626"/>
      <c r="DH10" s="626"/>
      <c r="DI10" s="626"/>
      <c r="DJ10" s="626"/>
      <c r="DK10" s="626"/>
      <c r="DL10" s="626"/>
      <c r="DM10" s="626"/>
      <c r="DN10" s="626"/>
      <c r="DO10" s="626"/>
      <c r="DP10" s="627"/>
      <c r="DQ10" s="634">
        <v>15</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12877</v>
      </c>
      <c r="S11" s="626"/>
      <c r="T11" s="626"/>
      <c r="U11" s="626"/>
      <c r="V11" s="626"/>
      <c r="W11" s="626"/>
      <c r="X11" s="626"/>
      <c r="Y11" s="627"/>
      <c r="Z11" s="628">
        <v>0.2</v>
      </c>
      <c r="AA11" s="628"/>
      <c r="AB11" s="628"/>
      <c r="AC11" s="628"/>
      <c r="AD11" s="629">
        <v>12877</v>
      </c>
      <c r="AE11" s="629"/>
      <c r="AF11" s="629"/>
      <c r="AG11" s="629"/>
      <c r="AH11" s="629"/>
      <c r="AI11" s="629"/>
      <c r="AJ11" s="629"/>
      <c r="AK11" s="629"/>
      <c r="AL11" s="630">
        <v>0.3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35632</v>
      </c>
      <c r="BH11" s="626"/>
      <c r="BI11" s="626"/>
      <c r="BJ11" s="626"/>
      <c r="BK11" s="626"/>
      <c r="BL11" s="626"/>
      <c r="BM11" s="626"/>
      <c r="BN11" s="627"/>
      <c r="BO11" s="628">
        <v>1.9</v>
      </c>
      <c r="BP11" s="628"/>
      <c r="BQ11" s="628"/>
      <c r="BR11" s="628"/>
      <c r="BS11" s="634">
        <v>7009</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709476</v>
      </c>
      <c r="CS11" s="626"/>
      <c r="CT11" s="626"/>
      <c r="CU11" s="626"/>
      <c r="CV11" s="626"/>
      <c r="CW11" s="626"/>
      <c r="CX11" s="626"/>
      <c r="CY11" s="627"/>
      <c r="CZ11" s="628">
        <v>10.6</v>
      </c>
      <c r="DA11" s="628"/>
      <c r="DB11" s="628"/>
      <c r="DC11" s="628"/>
      <c r="DD11" s="634">
        <v>408924</v>
      </c>
      <c r="DE11" s="626"/>
      <c r="DF11" s="626"/>
      <c r="DG11" s="626"/>
      <c r="DH11" s="626"/>
      <c r="DI11" s="626"/>
      <c r="DJ11" s="626"/>
      <c r="DK11" s="626"/>
      <c r="DL11" s="626"/>
      <c r="DM11" s="626"/>
      <c r="DN11" s="626"/>
      <c r="DO11" s="626"/>
      <c r="DP11" s="627"/>
      <c r="DQ11" s="634">
        <v>388516</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965279</v>
      </c>
      <c r="BH12" s="626"/>
      <c r="BI12" s="626"/>
      <c r="BJ12" s="626"/>
      <c r="BK12" s="626"/>
      <c r="BL12" s="626"/>
      <c r="BM12" s="626"/>
      <c r="BN12" s="627"/>
      <c r="BO12" s="628">
        <v>50.5</v>
      </c>
      <c r="BP12" s="628"/>
      <c r="BQ12" s="628"/>
      <c r="BR12" s="628"/>
      <c r="BS12" s="634" t="s">
        <v>114</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192768</v>
      </c>
      <c r="CS12" s="626"/>
      <c r="CT12" s="626"/>
      <c r="CU12" s="626"/>
      <c r="CV12" s="626"/>
      <c r="CW12" s="626"/>
      <c r="CX12" s="626"/>
      <c r="CY12" s="627"/>
      <c r="CZ12" s="628">
        <v>2.9</v>
      </c>
      <c r="DA12" s="628"/>
      <c r="DB12" s="628"/>
      <c r="DC12" s="628"/>
      <c r="DD12" s="634">
        <v>38580</v>
      </c>
      <c r="DE12" s="626"/>
      <c r="DF12" s="626"/>
      <c r="DG12" s="626"/>
      <c r="DH12" s="626"/>
      <c r="DI12" s="626"/>
      <c r="DJ12" s="626"/>
      <c r="DK12" s="626"/>
      <c r="DL12" s="626"/>
      <c r="DM12" s="626"/>
      <c r="DN12" s="626"/>
      <c r="DO12" s="626"/>
      <c r="DP12" s="627"/>
      <c r="DQ12" s="634">
        <v>155789</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28324</v>
      </c>
      <c r="S13" s="626"/>
      <c r="T13" s="626"/>
      <c r="U13" s="626"/>
      <c r="V13" s="626"/>
      <c r="W13" s="626"/>
      <c r="X13" s="626"/>
      <c r="Y13" s="627"/>
      <c r="Z13" s="628">
        <v>0.4</v>
      </c>
      <c r="AA13" s="628"/>
      <c r="AB13" s="628"/>
      <c r="AC13" s="628"/>
      <c r="AD13" s="629">
        <v>28324</v>
      </c>
      <c r="AE13" s="629"/>
      <c r="AF13" s="629"/>
      <c r="AG13" s="629"/>
      <c r="AH13" s="629"/>
      <c r="AI13" s="629"/>
      <c r="AJ13" s="629"/>
      <c r="AK13" s="629"/>
      <c r="AL13" s="630">
        <v>0.6</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952711</v>
      </c>
      <c r="BH13" s="626"/>
      <c r="BI13" s="626"/>
      <c r="BJ13" s="626"/>
      <c r="BK13" s="626"/>
      <c r="BL13" s="626"/>
      <c r="BM13" s="626"/>
      <c r="BN13" s="627"/>
      <c r="BO13" s="628">
        <v>49.9</v>
      </c>
      <c r="BP13" s="628"/>
      <c r="BQ13" s="628"/>
      <c r="BR13" s="628"/>
      <c r="BS13" s="634" t="s">
        <v>114</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793826</v>
      </c>
      <c r="CS13" s="626"/>
      <c r="CT13" s="626"/>
      <c r="CU13" s="626"/>
      <c r="CV13" s="626"/>
      <c r="CW13" s="626"/>
      <c r="CX13" s="626"/>
      <c r="CY13" s="627"/>
      <c r="CZ13" s="628">
        <v>11.8</v>
      </c>
      <c r="DA13" s="628"/>
      <c r="DB13" s="628"/>
      <c r="DC13" s="628"/>
      <c r="DD13" s="634">
        <v>266049</v>
      </c>
      <c r="DE13" s="626"/>
      <c r="DF13" s="626"/>
      <c r="DG13" s="626"/>
      <c r="DH13" s="626"/>
      <c r="DI13" s="626"/>
      <c r="DJ13" s="626"/>
      <c r="DK13" s="626"/>
      <c r="DL13" s="626"/>
      <c r="DM13" s="626"/>
      <c r="DN13" s="626"/>
      <c r="DO13" s="626"/>
      <c r="DP13" s="627"/>
      <c r="DQ13" s="634">
        <v>655248</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39649</v>
      </c>
      <c r="BH14" s="626"/>
      <c r="BI14" s="626"/>
      <c r="BJ14" s="626"/>
      <c r="BK14" s="626"/>
      <c r="BL14" s="626"/>
      <c r="BM14" s="626"/>
      <c r="BN14" s="627"/>
      <c r="BO14" s="628">
        <v>2.1</v>
      </c>
      <c r="BP14" s="628"/>
      <c r="BQ14" s="628"/>
      <c r="BR14" s="628"/>
      <c r="BS14" s="634" t="s">
        <v>114</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239120</v>
      </c>
      <c r="CS14" s="626"/>
      <c r="CT14" s="626"/>
      <c r="CU14" s="626"/>
      <c r="CV14" s="626"/>
      <c r="CW14" s="626"/>
      <c r="CX14" s="626"/>
      <c r="CY14" s="627"/>
      <c r="CZ14" s="628">
        <v>3.6</v>
      </c>
      <c r="DA14" s="628"/>
      <c r="DB14" s="628"/>
      <c r="DC14" s="628"/>
      <c r="DD14" s="634">
        <v>2981</v>
      </c>
      <c r="DE14" s="626"/>
      <c r="DF14" s="626"/>
      <c r="DG14" s="626"/>
      <c r="DH14" s="626"/>
      <c r="DI14" s="626"/>
      <c r="DJ14" s="626"/>
      <c r="DK14" s="626"/>
      <c r="DL14" s="626"/>
      <c r="DM14" s="626"/>
      <c r="DN14" s="626"/>
      <c r="DO14" s="626"/>
      <c r="DP14" s="627"/>
      <c r="DQ14" s="634">
        <v>238558</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2266</v>
      </c>
      <c r="S15" s="626"/>
      <c r="T15" s="626"/>
      <c r="U15" s="626"/>
      <c r="V15" s="626"/>
      <c r="W15" s="626"/>
      <c r="X15" s="626"/>
      <c r="Y15" s="627"/>
      <c r="Z15" s="628">
        <v>0</v>
      </c>
      <c r="AA15" s="628"/>
      <c r="AB15" s="628"/>
      <c r="AC15" s="628"/>
      <c r="AD15" s="629">
        <v>2266</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63106</v>
      </c>
      <c r="BH15" s="626"/>
      <c r="BI15" s="626"/>
      <c r="BJ15" s="626"/>
      <c r="BK15" s="626"/>
      <c r="BL15" s="626"/>
      <c r="BM15" s="626"/>
      <c r="BN15" s="627"/>
      <c r="BO15" s="628">
        <v>3.3</v>
      </c>
      <c r="BP15" s="628"/>
      <c r="BQ15" s="628"/>
      <c r="BR15" s="628"/>
      <c r="BS15" s="634" t="s">
        <v>114</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909351</v>
      </c>
      <c r="CS15" s="626"/>
      <c r="CT15" s="626"/>
      <c r="CU15" s="626"/>
      <c r="CV15" s="626"/>
      <c r="CW15" s="626"/>
      <c r="CX15" s="626"/>
      <c r="CY15" s="627"/>
      <c r="CZ15" s="628">
        <v>13.5</v>
      </c>
      <c r="DA15" s="628"/>
      <c r="DB15" s="628"/>
      <c r="DC15" s="628"/>
      <c r="DD15" s="634">
        <v>162531</v>
      </c>
      <c r="DE15" s="626"/>
      <c r="DF15" s="626"/>
      <c r="DG15" s="626"/>
      <c r="DH15" s="626"/>
      <c r="DI15" s="626"/>
      <c r="DJ15" s="626"/>
      <c r="DK15" s="626"/>
      <c r="DL15" s="626"/>
      <c r="DM15" s="626"/>
      <c r="DN15" s="626"/>
      <c r="DO15" s="626"/>
      <c r="DP15" s="627"/>
      <c r="DQ15" s="634">
        <v>730935</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2318125</v>
      </c>
      <c r="S16" s="626"/>
      <c r="T16" s="626"/>
      <c r="U16" s="626"/>
      <c r="V16" s="626"/>
      <c r="W16" s="626"/>
      <c r="X16" s="626"/>
      <c r="Y16" s="627"/>
      <c r="Z16" s="628">
        <v>31.3</v>
      </c>
      <c r="AA16" s="628"/>
      <c r="AB16" s="628"/>
      <c r="AC16" s="628"/>
      <c r="AD16" s="629">
        <v>2098544</v>
      </c>
      <c r="AE16" s="629"/>
      <c r="AF16" s="629"/>
      <c r="AG16" s="629"/>
      <c r="AH16" s="629"/>
      <c r="AI16" s="629"/>
      <c r="AJ16" s="629"/>
      <c r="AK16" s="629"/>
      <c r="AL16" s="630">
        <v>47.3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114</v>
      </c>
      <c r="CS16" s="626"/>
      <c r="CT16" s="626"/>
      <c r="CU16" s="626"/>
      <c r="CV16" s="626"/>
      <c r="CW16" s="626"/>
      <c r="CX16" s="626"/>
      <c r="CY16" s="627"/>
      <c r="CZ16" s="628" t="s">
        <v>114</v>
      </c>
      <c r="DA16" s="628"/>
      <c r="DB16" s="628"/>
      <c r="DC16" s="628"/>
      <c r="DD16" s="634" t="s">
        <v>114</v>
      </c>
      <c r="DE16" s="626"/>
      <c r="DF16" s="626"/>
      <c r="DG16" s="626"/>
      <c r="DH16" s="626"/>
      <c r="DI16" s="626"/>
      <c r="DJ16" s="626"/>
      <c r="DK16" s="626"/>
      <c r="DL16" s="626"/>
      <c r="DM16" s="626"/>
      <c r="DN16" s="626"/>
      <c r="DO16" s="626"/>
      <c r="DP16" s="627"/>
      <c r="DQ16" s="634" t="s">
        <v>114</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2098544</v>
      </c>
      <c r="S17" s="626"/>
      <c r="T17" s="626"/>
      <c r="U17" s="626"/>
      <c r="V17" s="626"/>
      <c r="W17" s="626"/>
      <c r="X17" s="626"/>
      <c r="Y17" s="627"/>
      <c r="Z17" s="628">
        <v>28.4</v>
      </c>
      <c r="AA17" s="628"/>
      <c r="AB17" s="628"/>
      <c r="AC17" s="628"/>
      <c r="AD17" s="629">
        <v>2098544</v>
      </c>
      <c r="AE17" s="629"/>
      <c r="AF17" s="629"/>
      <c r="AG17" s="629"/>
      <c r="AH17" s="629"/>
      <c r="AI17" s="629"/>
      <c r="AJ17" s="629"/>
      <c r="AK17" s="629"/>
      <c r="AL17" s="630">
        <v>47.3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591738</v>
      </c>
      <c r="CS17" s="626"/>
      <c r="CT17" s="626"/>
      <c r="CU17" s="626"/>
      <c r="CV17" s="626"/>
      <c r="CW17" s="626"/>
      <c r="CX17" s="626"/>
      <c r="CY17" s="627"/>
      <c r="CZ17" s="628">
        <v>8.8000000000000007</v>
      </c>
      <c r="DA17" s="628"/>
      <c r="DB17" s="628"/>
      <c r="DC17" s="628"/>
      <c r="DD17" s="634" t="s">
        <v>114</v>
      </c>
      <c r="DE17" s="626"/>
      <c r="DF17" s="626"/>
      <c r="DG17" s="626"/>
      <c r="DH17" s="626"/>
      <c r="DI17" s="626"/>
      <c r="DJ17" s="626"/>
      <c r="DK17" s="626"/>
      <c r="DL17" s="626"/>
      <c r="DM17" s="626"/>
      <c r="DN17" s="626"/>
      <c r="DO17" s="626"/>
      <c r="DP17" s="627"/>
      <c r="DQ17" s="634">
        <v>591738</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219577</v>
      </c>
      <c r="S18" s="626"/>
      <c r="T18" s="626"/>
      <c r="U18" s="626"/>
      <c r="V18" s="626"/>
      <c r="W18" s="626"/>
      <c r="X18" s="626"/>
      <c r="Y18" s="627"/>
      <c r="Z18" s="628">
        <v>3</v>
      </c>
      <c r="AA18" s="628"/>
      <c r="AB18" s="628"/>
      <c r="AC18" s="628"/>
      <c r="AD18" s="629" t="s">
        <v>114</v>
      </c>
      <c r="AE18" s="629"/>
      <c r="AF18" s="629"/>
      <c r="AG18" s="629"/>
      <c r="AH18" s="629"/>
      <c r="AI18" s="629"/>
      <c r="AJ18" s="629"/>
      <c r="AK18" s="629"/>
      <c r="AL18" s="630" t="s">
        <v>114</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4</v>
      </c>
      <c r="S19" s="626"/>
      <c r="T19" s="626"/>
      <c r="U19" s="626"/>
      <c r="V19" s="626"/>
      <c r="W19" s="626"/>
      <c r="X19" s="626"/>
      <c r="Y19" s="627"/>
      <c r="Z19" s="628">
        <v>0</v>
      </c>
      <c r="AA19" s="628"/>
      <c r="AB19" s="628"/>
      <c r="AC19" s="628"/>
      <c r="AD19" s="629" t="s">
        <v>114</v>
      </c>
      <c r="AE19" s="629"/>
      <c r="AF19" s="629"/>
      <c r="AG19" s="629"/>
      <c r="AH19" s="629"/>
      <c r="AI19" s="629"/>
      <c r="AJ19" s="629"/>
      <c r="AK19" s="629"/>
      <c r="AL19" s="630" t="s">
        <v>114</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98641</v>
      </c>
      <c r="BH19" s="626"/>
      <c r="BI19" s="626"/>
      <c r="BJ19" s="626"/>
      <c r="BK19" s="626"/>
      <c r="BL19" s="626"/>
      <c r="BM19" s="626"/>
      <c r="BN19" s="627"/>
      <c r="BO19" s="628">
        <v>5.2</v>
      </c>
      <c r="BP19" s="628"/>
      <c r="BQ19" s="628"/>
      <c r="BR19" s="628"/>
      <c r="BS19" s="634" t="s">
        <v>114</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4568590</v>
      </c>
      <c r="S20" s="626"/>
      <c r="T20" s="626"/>
      <c r="U20" s="626"/>
      <c r="V20" s="626"/>
      <c r="W20" s="626"/>
      <c r="X20" s="626"/>
      <c r="Y20" s="627"/>
      <c r="Z20" s="628">
        <v>61.7</v>
      </c>
      <c r="AA20" s="628"/>
      <c r="AB20" s="628"/>
      <c r="AC20" s="628"/>
      <c r="AD20" s="629">
        <v>4349009</v>
      </c>
      <c r="AE20" s="629"/>
      <c r="AF20" s="629"/>
      <c r="AG20" s="629"/>
      <c r="AH20" s="629"/>
      <c r="AI20" s="629"/>
      <c r="AJ20" s="629"/>
      <c r="AK20" s="629"/>
      <c r="AL20" s="630">
        <v>97.9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98641</v>
      </c>
      <c r="BH20" s="626"/>
      <c r="BI20" s="626"/>
      <c r="BJ20" s="626"/>
      <c r="BK20" s="626"/>
      <c r="BL20" s="626"/>
      <c r="BM20" s="626"/>
      <c r="BN20" s="627"/>
      <c r="BO20" s="628">
        <v>5.2</v>
      </c>
      <c r="BP20" s="628"/>
      <c r="BQ20" s="628"/>
      <c r="BR20" s="628"/>
      <c r="BS20" s="634" t="s">
        <v>114</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6718640</v>
      </c>
      <c r="CS20" s="626"/>
      <c r="CT20" s="626"/>
      <c r="CU20" s="626"/>
      <c r="CV20" s="626"/>
      <c r="CW20" s="626"/>
      <c r="CX20" s="626"/>
      <c r="CY20" s="627"/>
      <c r="CZ20" s="628">
        <v>100</v>
      </c>
      <c r="DA20" s="628"/>
      <c r="DB20" s="628"/>
      <c r="DC20" s="628"/>
      <c r="DD20" s="634">
        <v>970384</v>
      </c>
      <c r="DE20" s="626"/>
      <c r="DF20" s="626"/>
      <c r="DG20" s="626"/>
      <c r="DH20" s="626"/>
      <c r="DI20" s="626"/>
      <c r="DJ20" s="626"/>
      <c r="DK20" s="626"/>
      <c r="DL20" s="626"/>
      <c r="DM20" s="626"/>
      <c r="DN20" s="626"/>
      <c r="DO20" s="626"/>
      <c r="DP20" s="627"/>
      <c r="DQ20" s="634">
        <v>5155043</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3203</v>
      </c>
      <c r="S21" s="626"/>
      <c r="T21" s="626"/>
      <c r="U21" s="626"/>
      <c r="V21" s="626"/>
      <c r="W21" s="626"/>
      <c r="X21" s="626"/>
      <c r="Y21" s="627"/>
      <c r="Z21" s="628">
        <v>0</v>
      </c>
      <c r="AA21" s="628"/>
      <c r="AB21" s="628"/>
      <c r="AC21" s="628"/>
      <c r="AD21" s="629">
        <v>3203</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98641</v>
      </c>
      <c r="BH21" s="626"/>
      <c r="BI21" s="626"/>
      <c r="BJ21" s="626"/>
      <c r="BK21" s="626"/>
      <c r="BL21" s="626"/>
      <c r="BM21" s="626"/>
      <c r="BN21" s="627"/>
      <c r="BO21" s="628">
        <v>5.2</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271833</v>
      </c>
      <c r="S22" s="626"/>
      <c r="T22" s="626"/>
      <c r="U22" s="626"/>
      <c r="V22" s="626"/>
      <c r="W22" s="626"/>
      <c r="X22" s="626"/>
      <c r="Y22" s="627"/>
      <c r="Z22" s="628">
        <v>3.7</v>
      </c>
      <c r="AA22" s="628"/>
      <c r="AB22" s="628"/>
      <c r="AC22" s="628"/>
      <c r="AD22" s="629">
        <v>63</v>
      </c>
      <c r="AE22" s="629"/>
      <c r="AF22" s="629"/>
      <c r="AG22" s="629"/>
      <c r="AH22" s="629"/>
      <c r="AI22" s="629"/>
      <c r="AJ22" s="629"/>
      <c r="AK22" s="629"/>
      <c r="AL22" s="630">
        <v>0</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86911</v>
      </c>
      <c r="S23" s="626"/>
      <c r="T23" s="626"/>
      <c r="U23" s="626"/>
      <c r="V23" s="626"/>
      <c r="W23" s="626"/>
      <c r="X23" s="626"/>
      <c r="Y23" s="627"/>
      <c r="Z23" s="628">
        <v>1.2</v>
      </c>
      <c r="AA23" s="628"/>
      <c r="AB23" s="628"/>
      <c r="AC23" s="628"/>
      <c r="AD23" s="629">
        <v>9078</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10352</v>
      </c>
      <c r="S24" s="626"/>
      <c r="T24" s="626"/>
      <c r="U24" s="626"/>
      <c r="V24" s="626"/>
      <c r="W24" s="626"/>
      <c r="X24" s="626"/>
      <c r="Y24" s="627"/>
      <c r="Z24" s="628">
        <v>0.1</v>
      </c>
      <c r="AA24" s="628"/>
      <c r="AB24" s="628"/>
      <c r="AC24" s="628"/>
      <c r="AD24" s="629" t="s">
        <v>114</v>
      </c>
      <c r="AE24" s="629"/>
      <c r="AF24" s="629"/>
      <c r="AG24" s="629"/>
      <c r="AH24" s="629"/>
      <c r="AI24" s="629"/>
      <c r="AJ24" s="629"/>
      <c r="AK24" s="629"/>
      <c r="AL24" s="630" t="s">
        <v>114</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2105221</v>
      </c>
      <c r="CS24" s="615"/>
      <c r="CT24" s="615"/>
      <c r="CU24" s="615"/>
      <c r="CV24" s="615"/>
      <c r="CW24" s="615"/>
      <c r="CX24" s="615"/>
      <c r="CY24" s="616"/>
      <c r="CZ24" s="652">
        <v>31.3</v>
      </c>
      <c r="DA24" s="653"/>
      <c r="DB24" s="653"/>
      <c r="DC24" s="654"/>
      <c r="DD24" s="651">
        <v>1781381</v>
      </c>
      <c r="DE24" s="615"/>
      <c r="DF24" s="615"/>
      <c r="DG24" s="615"/>
      <c r="DH24" s="615"/>
      <c r="DI24" s="615"/>
      <c r="DJ24" s="615"/>
      <c r="DK24" s="616"/>
      <c r="DL24" s="651">
        <v>1748857</v>
      </c>
      <c r="DM24" s="615"/>
      <c r="DN24" s="615"/>
      <c r="DO24" s="615"/>
      <c r="DP24" s="615"/>
      <c r="DQ24" s="615"/>
      <c r="DR24" s="615"/>
      <c r="DS24" s="615"/>
      <c r="DT24" s="615"/>
      <c r="DU24" s="615"/>
      <c r="DV24" s="616"/>
      <c r="DW24" s="619">
        <v>37.6</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358413</v>
      </c>
      <c r="S25" s="626"/>
      <c r="T25" s="626"/>
      <c r="U25" s="626"/>
      <c r="V25" s="626"/>
      <c r="W25" s="626"/>
      <c r="X25" s="626"/>
      <c r="Y25" s="627"/>
      <c r="Z25" s="628">
        <v>4.8</v>
      </c>
      <c r="AA25" s="628"/>
      <c r="AB25" s="628"/>
      <c r="AC25" s="628"/>
      <c r="AD25" s="629" t="s">
        <v>114</v>
      </c>
      <c r="AE25" s="629"/>
      <c r="AF25" s="629"/>
      <c r="AG25" s="629"/>
      <c r="AH25" s="629"/>
      <c r="AI25" s="629"/>
      <c r="AJ25" s="629"/>
      <c r="AK25" s="629"/>
      <c r="AL25" s="630" t="s">
        <v>114</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1070799</v>
      </c>
      <c r="CS25" s="657"/>
      <c r="CT25" s="657"/>
      <c r="CU25" s="657"/>
      <c r="CV25" s="657"/>
      <c r="CW25" s="657"/>
      <c r="CX25" s="657"/>
      <c r="CY25" s="658"/>
      <c r="CZ25" s="659">
        <v>15.9</v>
      </c>
      <c r="DA25" s="660"/>
      <c r="DB25" s="660"/>
      <c r="DC25" s="661"/>
      <c r="DD25" s="634">
        <v>1044990</v>
      </c>
      <c r="DE25" s="657"/>
      <c r="DF25" s="657"/>
      <c r="DG25" s="657"/>
      <c r="DH25" s="657"/>
      <c r="DI25" s="657"/>
      <c r="DJ25" s="657"/>
      <c r="DK25" s="658"/>
      <c r="DL25" s="634">
        <v>1044990</v>
      </c>
      <c r="DM25" s="657"/>
      <c r="DN25" s="657"/>
      <c r="DO25" s="657"/>
      <c r="DP25" s="657"/>
      <c r="DQ25" s="657"/>
      <c r="DR25" s="657"/>
      <c r="DS25" s="657"/>
      <c r="DT25" s="657"/>
      <c r="DU25" s="657"/>
      <c r="DV25" s="658"/>
      <c r="DW25" s="630">
        <v>22.4</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676788</v>
      </c>
      <c r="CS26" s="626"/>
      <c r="CT26" s="626"/>
      <c r="CU26" s="626"/>
      <c r="CV26" s="626"/>
      <c r="CW26" s="626"/>
      <c r="CX26" s="626"/>
      <c r="CY26" s="627"/>
      <c r="CZ26" s="659">
        <v>10.1</v>
      </c>
      <c r="DA26" s="660"/>
      <c r="DB26" s="660"/>
      <c r="DC26" s="661"/>
      <c r="DD26" s="634">
        <v>658191</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521332</v>
      </c>
      <c r="S27" s="626"/>
      <c r="T27" s="626"/>
      <c r="U27" s="626"/>
      <c r="V27" s="626"/>
      <c r="W27" s="626"/>
      <c r="X27" s="626"/>
      <c r="Y27" s="627"/>
      <c r="Z27" s="628">
        <v>7</v>
      </c>
      <c r="AA27" s="628"/>
      <c r="AB27" s="628"/>
      <c r="AC27" s="628"/>
      <c r="AD27" s="629" t="s">
        <v>114</v>
      </c>
      <c r="AE27" s="629"/>
      <c r="AF27" s="629"/>
      <c r="AG27" s="629"/>
      <c r="AH27" s="629"/>
      <c r="AI27" s="629"/>
      <c r="AJ27" s="629"/>
      <c r="AK27" s="629"/>
      <c r="AL27" s="630" t="s">
        <v>114</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1910296</v>
      </c>
      <c r="BH27" s="626"/>
      <c r="BI27" s="626"/>
      <c r="BJ27" s="626"/>
      <c r="BK27" s="626"/>
      <c r="BL27" s="626"/>
      <c r="BM27" s="626"/>
      <c r="BN27" s="627"/>
      <c r="BO27" s="628">
        <v>100</v>
      </c>
      <c r="BP27" s="628"/>
      <c r="BQ27" s="628"/>
      <c r="BR27" s="628"/>
      <c r="BS27" s="634">
        <v>7009</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442684</v>
      </c>
      <c r="CS27" s="657"/>
      <c r="CT27" s="657"/>
      <c r="CU27" s="657"/>
      <c r="CV27" s="657"/>
      <c r="CW27" s="657"/>
      <c r="CX27" s="657"/>
      <c r="CY27" s="658"/>
      <c r="CZ27" s="659">
        <v>6.6</v>
      </c>
      <c r="DA27" s="660"/>
      <c r="DB27" s="660"/>
      <c r="DC27" s="661"/>
      <c r="DD27" s="634">
        <v>144653</v>
      </c>
      <c r="DE27" s="657"/>
      <c r="DF27" s="657"/>
      <c r="DG27" s="657"/>
      <c r="DH27" s="657"/>
      <c r="DI27" s="657"/>
      <c r="DJ27" s="657"/>
      <c r="DK27" s="658"/>
      <c r="DL27" s="634">
        <v>112129</v>
      </c>
      <c r="DM27" s="657"/>
      <c r="DN27" s="657"/>
      <c r="DO27" s="657"/>
      <c r="DP27" s="657"/>
      <c r="DQ27" s="657"/>
      <c r="DR27" s="657"/>
      <c r="DS27" s="657"/>
      <c r="DT27" s="657"/>
      <c r="DU27" s="657"/>
      <c r="DV27" s="658"/>
      <c r="DW27" s="630">
        <v>2.4</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115506</v>
      </c>
      <c r="S28" s="626"/>
      <c r="T28" s="626"/>
      <c r="U28" s="626"/>
      <c r="V28" s="626"/>
      <c r="W28" s="626"/>
      <c r="X28" s="626"/>
      <c r="Y28" s="627"/>
      <c r="Z28" s="628">
        <v>1.6</v>
      </c>
      <c r="AA28" s="628"/>
      <c r="AB28" s="628"/>
      <c r="AC28" s="628"/>
      <c r="AD28" s="629">
        <v>76052</v>
      </c>
      <c r="AE28" s="629"/>
      <c r="AF28" s="629"/>
      <c r="AG28" s="629"/>
      <c r="AH28" s="629"/>
      <c r="AI28" s="629"/>
      <c r="AJ28" s="629"/>
      <c r="AK28" s="629"/>
      <c r="AL28" s="630">
        <v>1.7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591738</v>
      </c>
      <c r="CS28" s="626"/>
      <c r="CT28" s="626"/>
      <c r="CU28" s="626"/>
      <c r="CV28" s="626"/>
      <c r="CW28" s="626"/>
      <c r="CX28" s="626"/>
      <c r="CY28" s="627"/>
      <c r="CZ28" s="659">
        <v>8.8000000000000007</v>
      </c>
      <c r="DA28" s="660"/>
      <c r="DB28" s="660"/>
      <c r="DC28" s="661"/>
      <c r="DD28" s="634">
        <v>591738</v>
      </c>
      <c r="DE28" s="626"/>
      <c r="DF28" s="626"/>
      <c r="DG28" s="626"/>
      <c r="DH28" s="626"/>
      <c r="DI28" s="626"/>
      <c r="DJ28" s="626"/>
      <c r="DK28" s="627"/>
      <c r="DL28" s="634">
        <v>591738</v>
      </c>
      <c r="DM28" s="626"/>
      <c r="DN28" s="626"/>
      <c r="DO28" s="626"/>
      <c r="DP28" s="626"/>
      <c r="DQ28" s="626"/>
      <c r="DR28" s="626"/>
      <c r="DS28" s="626"/>
      <c r="DT28" s="626"/>
      <c r="DU28" s="626"/>
      <c r="DV28" s="627"/>
      <c r="DW28" s="630">
        <v>12.7</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129670</v>
      </c>
      <c r="S29" s="626"/>
      <c r="T29" s="626"/>
      <c r="U29" s="626"/>
      <c r="V29" s="626"/>
      <c r="W29" s="626"/>
      <c r="X29" s="626"/>
      <c r="Y29" s="627"/>
      <c r="Z29" s="628">
        <v>1.8</v>
      </c>
      <c r="AA29" s="628"/>
      <c r="AB29" s="628"/>
      <c r="AC29" s="628"/>
      <c r="AD29" s="629" t="s">
        <v>114</v>
      </c>
      <c r="AE29" s="629"/>
      <c r="AF29" s="629"/>
      <c r="AG29" s="629"/>
      <c r="AH29" s="629"/>
      <c r="AI29" s="629"/>
      <c r="AJ29" s="629"/>
      <c r="AK29" s="629"/>
      <c r="AL29" s="630" t="s">
        <v>114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591738</v>
      </c>
      <c r="CS29" s="657"/>
      <c r="CT29" s="657"/>
      <c r="CU29" s="657"/>
      <c r="CV29" s="657"/>
      <c r="CW29" s="657"/>
      <c r="CX29" s="657"/>
      <c r="CY29" s="658"/>
      <c r="CZ29" s="659">
        <v>8.8000000000000007</v>
      </c>
      <c r="DA29" s="660"/>
      <c r="DB29" s="660"/>
      <c r="DC29" s="661"/>
      <c r="DD29" s="634">
        <v>591738</v>
      </c>
      <c r="DE29" s="657"/>
      <c r="DF29" s="657"/>
      <c r="DG29" s="657"/>
      <c r="DH29" s="657"/>
      <c r="DI29" s="657"/>
      <c r="DJ29" s="657"/>
      <c r="DK29" s="658"/>
      <c r="DL29" s="634">
        <v>591738</v>
      </c>
      <c r="DM29" s="657"/>
      <c r="DN29" s="657"/>
      <c r="DO29" s="657"/>
      <c r="DP29" s="657"/>
      <c r="DQ29" s="657"/>
      <c r="DR29" s="657"/>
      <c r="DS29" s="657"/>
      <c r="DT29" s="657"/>
      <c r="DU29" s="657"/>
      <c r="DV29" s="658"/>
      <c r="DW29" s="630">
        <v>12.7</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88094</v>
      </c>
      <c r="S30" s="626"/>
      <c r="T30" s="626"/>
      <c r="U30" s="626"/>
      <c r="V30" s="626"/>
      <c r="W30" s="626"/>
      <c r="X30" s="626"/>
      <c r="Y30" s="627"/>
      <c r="Z30" s="628">
        <v>1.2</v>
      </c>
      <c r="AA30" s="628"/>
      <c r="AB30" s="628"/>
      <c r="AC30" s="628"/>
      <c r="AD30" s="629" t="s">
        <v>114</v>
      </c>
      <c r="AE30" s="629"/>
      <c r="AF30" s="629"/>
      <c r="AG30" s="629"/>
      <c r="AH30" s="629"/>
      <c r="AI30" s="629"/>
      <c r="AJ30" s="629"/>
      <c r="AK30" s="629"/>
      <c r="AL30" s="630" t="s">
        <v>114</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98.5</v>
      </c>
      <c r="BH30" s="684"/>
      <c r="BI30" s="684"/>
      <c r="BJ30" s="684"/>
      <c r="BK30" s="684"/>
      <c r="BL30" s="684"/>
      <c r="BM30" s="620">
        <v>92.4</v>
      </c>
      <c r="BN30" s="684"/>
      <c r="BO30" s="684"/>
      <c r="BP30" s="684"/>
      <c r="BQ30" s="685"/>
      <c r="BR30" s="683">
        <v>98.3</v>
      </c>
      <c r="BS30" s="684"/>
      <c r="BT30" s="684"/>
      <c r="BU30" s="684"/>
      <c r="BV30" s="684"/>
      <c r="BW30" s="684"/>
      <c r="BX30" s="620">
        <v>91.2</v>
      </c>
      <c r="BY30" s="684"/>
      <c r="BZ30" s="684"/>
      <c r="CA30" s="684"/>
      <c r="CB30" s="685"/>
      <c r="CD30" s="688"/>
      <c r="CE30" s="689"/>
      <c r="CF30" s="639" t="s">
        <v>294</v>
      </c>
      <c r="CG30" s="640"/>
      <c r="CH30" s="640"/>
      <c r="CI30" s="640"/>
      <c r="CJ30" s="640"/>
      <c r="CK30" s="640"/>
      <c r="CL30" s="640"/>
      <c r="CM30" s="640"/>
      <c r="CN30" s="640"/>
      <c r="CO30" s="640"/>
      <c r="CP30" s="640"/>
      <c r="CQ30" s="641"/>
      <c r="CR30" s="625">
        <v>542293</v>
      </c>
      <c r="CS30" s="626"/>
      <c r="CT30" s="626"/>
      <c r="CU30" s="626"/>
      <c r="CV30" s="626"/>
      <c r="CW30" s="626"/>
      <c r="CX30" s="626"/>
      <c r="CY30" s="627"/>
      <c r="CZ30" s="659">
        <v>8.1</v>
      </c>
      <c r="DA30" s="660"/>
      <c r="DB30" s="660"/>
      <c r="DC30" s="661"/>
      <c r="DD30" s="634">
        <v>542293</v>
      </c>
      <c r="DE30" s="626"/>
      <c r="DF30" s="626"/>
      <c r="DG30" s="626"/>
      <c r="DH30" s="626"/>
      <c r="DI30" s="626"/>
      <c r="DJ30" s="626"/>
      <c r="DK30" s="627"/>
      <c r="DL30" s="634">
        <v>542293</v>
      </c>
      <c r="DM30" s="626"/>
      <c r="DN30" s="626"/>
      <c r="DO30" s="626"/>
      <c r="DP30" s="626"/>
      <c r="DQ30" s="626"/>
      <c r="DR30" s="626"/>
      <c r="DS30" s="626"/>
      <c r="DT30" s="626"/>
      <c r="DU30" s="626"/>
      <c r="DV30" s="627"/>
      <c r="DW30" s="630">
        <v>11.6</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919842</v>
      </c>
      <c r="S31" s="626"/>
      <c r="T31" s="626"/>
      <c r="U31" s="626"/>
      <c r="V31" s="626"/>
      <c r="W31" s="626"/>
      <c r="X31" s="626"/>
      <c r="Y31" s="627"/>
      <c r="Z31" s="628">
        <v>12.4</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v>
      </c>
      <c r="BH31" s="657"/>
      <c r="BI31" s="657"/>
      <c r="BJ31" s="657"/>
      <c r="BK31" s="657"/>
      <c r="BL31" s="657"/>
      <c r="BM31" s="631">
        <v>96.4</v>
      </c>
      <c r="BN31" s="681"/>
      <c r="BO31" s="681"/>
      <c r="BP31" s="681"/>
      <c r="BQ31" s="682"/>
      <c r="BR31" s="680">
        <v>99</v>
      </c>
      <c r="BS31" s="657"/>
      <c r="BT31" s="657"/>
      <c r="BU31" s="657"/>
      <c r="BV31" s="657"/>
      <c r="BW31" s="657"/>
      <c r="BX31" s="631">
        <v>96.3</v>
      </c>
      <c r="BY31" s="681"/>
      <c r="BZ31" s="681"/>
      <c r="CA31" s="681"/>
      <c r="CB31" s="682"/>
      <c r="CD31" s="688"/>
      <c r="CE31" s="689"/>
      <c r="CF31" s="639" t="s">
        <v>298</v>
      </c>
      <c r="CG31" s="640"/>
      <c r="CH31" s="640"/>
      <c r="CI31" s="640"/>
      <c r="CJ31" s="640"/>
      <c r="CK31" s="640"/>
      <c r="CL31" s="640"/>
      <c r="CM31" s="640"/>
      <c r="CN31" s="640"/>
      <c r="CO31" s="640"/>
      <c r="CP31" s="640"/>
      <c r="CQ31" s="641"/>
      <c r="CR31" s="625">
        <v>49445</v>
      </c>
      <c r="CS31" s="657"/>
      <c r="CT31" s="657"/>
      <c r="CU31" s="657"/>
      <c r="CV31" s="657"/>
      <c r="CW31" s="657"/>
      <c r="CX31" s="657"/>
      <c r="CY31" s="658"/>
      <c r="CZ31" s="659">
        <v>0.7</v>
      </c>
      <c r="DA31" s="660"/>
      <c r="DB31" s="660"/>
      <c r="DC31" s="661"/>
      <c r="DD31" s="634">
        <v>49445</v>
      </c>
      <c r="DE31" s="657"/>
      <c r="DF31" s="657"/>
      <c r="DG31" s="657"/>
      <c r="DH31" s="657"/>
      <c r="DI31" s="657"/>
      <c r="DJ31" s="657"/>
      <c r="DK31" s="658"/>
      <c r="DL31" s="634">
        <v>49445</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81517</v>
      </c>
      <c r="S32" s="626"/>
      <c r="T32" s="626"/>
      <c r="U32" s="626"/>
      <c r="V32" s="626"/>
      <c r="W32" s="626"/>
      <c r="X32" s="626"/>
      <c r="Y32" s="627"/>
      <c r="Z32" s="628">
        <v>1.1000000000000001</v>
      </c>
      <c r="AA32" s="628"/>
      <c r="AB32" s="628"/>
      <c r="AC32" s="628"/>
      <c r="AD32" s="629">
        <v>2764</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97.9</v>
      </c>
      <c r="BH32" s="693"/>
      <c r="BI32" s="693"/>
      <c r="BJ32" s="693"/>
      <c r="BK32" s="693"/>
      <c r="BL32" s="693"/>
      <c r="BM32" s="694">
        <v>88.3</v>
      </c>
      <c r="BN32" s="693"/>
      <c r="BO32" s="693"/>
      <c r="BP32" s="693"/>
      <c r="BQ32" s="695"/>
      <c r="BR32" s="692">
        <v>97.6</v>
      </c>
      <c r="BS32" s="693"/>
      <c r="BT32" s="693"/>
      <c r="BU32" s="693"/>
      <c r="BV32" s="693"/>
      <c r="BW32" s="693"/>
      <c r="BX32" s="694">
        <v>86.2</v>
      </c>
      <c r="BY32" s="693"/>
      <c r="BZ32" s="693"/>
      <c r="CA32" s="693"/>
      <c r="CB32" s="695"/>
      <c r="CD32" s="690"/>
      <c r="CE32" s="691"/>
      <c r="CF32" s="639" t="s">
        <v>301</v>
      </c>
      <c r="CG32" s="640"/>
      <c r="CH32" s="640"/>
      <c r="CI32" s="640"/>
      <c r="CJ32" s="640"/>
      <c r="CK32" s="640"/>
      <c r="CL32" s="640"/>
      <c r="CM32" s="640"/>
      <c r="CN32" s="640"/>
      <c r="CO32" s="640"/>
      <c r="CP32" s="640"/>
      <c r="CQ32" s="641"/>
      <c r="CR32" s="625" t="s">
        <v>114</v>
      </c>
      <c r="CS32" s="626"/>
      <c r="CT32" s="626"/>
      <c r="CU32" s="626"/>
      <c r="CV32" s="626"/>
      <c r="CW32" s="626"/>
      <c r="CX32" s="626"/>
      <c r="CY32" s="627"/>
      <c r="CZ32" s="659" t="s">
        <v>114</v>
      </c>
      <c r="DA32" s="660"/>
      <c r="DB32" s="660"/>
      <c r="DC32" s="661"/>
      <c r="DD32" s="634" t="s">
        <v>114</v>
      </c>
      <c r="DE32" s="626"/>
      <c r="DF32" s="626"/>
      <c r="DG32" s="626"/>
      <c r="DH32" s="626"/>
      <c r="DI32" s="626"/>
      <c r="DJ32" s="626"/>
      <c r="DK32" s="627"/>
      <c r="DL32" s="634" t="s">
        <v>114</v>
      </c>
      <c r="DM32" s="626"/>
      <c r="DN32" s="626"/>
      <c r="DO32" s="626"/>
      <c r="DP32" s="626"/>
      <c r="DQ32" s="626"/>
      <c r="DR32" s="626"/>
      <c r="DS32" s="626"/>
      <c r="DT32" s="626"/>
      <c r="DU32" s="626"/>
      <c r="DV32" s="627"/>
      <c r="DW32" s="630" t="s">
        <v>114</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245888</v>
      </c>
      <c r="S33" s="626"/>
      <c r="T33" s="626"/>
      <c r="U33" s="626"/>
      <c r="V33" s="626"/>
      <c r="W33" s="626"/>
      <c r="X33" s="626"/>
      <c r="Y33" s="627"/>
      <c r="Z33" s="628">
        <v>3.3</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3643035</v>
      </c>
      <c r="CS33" s="657"/>
      <c r="CT33" s="657"/>
      <c r="CU33" s="657"/>
      <c r="CV33" s="657"/>
      <c r="CW33" s="657"/>
      <c r="CX33" s="657"/>
      <c r="CY33" s="658"/>
      <c r="CZ33" s="659">
        <v>54.2</v>
      </c>
      <c r="DA33" s="660"/>
      <c r="DB33" s="660"/>
      <c r="DC33" s="661"/>
      <c r="DD33" s="634">
        <v>2979059</v>
      </c>
      <c r="DE33" s="657"/>
      <c r="DF33" s="657"/>
      <c r="DG33" s="657"/>
      <c r="DH33" s="657"/>
      <c r="DI33" s="657"/>
      <c r="DJ33" s="657"/>
      <c r="DK33" s="658"/>
      <c r="DL33" s="634">
        <v>2171793</v>
      </c>
      <c r="DM33" s="657"/>
      <c r="DN33" s="657"/>
      <c r="DO33" s="657"/>
      <c r="DP33" s="657"/>
      <c r="DQ33" s="657"/>
      <c r="DR33" s="657"/>
      <c r="DS33" s="657"/>
      <c r="DT33" s="657"/>
      <c r="DU33" s="657"/>
      <c r="DV33" s="658"/>
      <c r="DW33" s="630">
        <v>46.6</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980115</v>
      </c>
      <c r="CS34" s="626"/>
      <c r="CT34" s="626"/>
      <c r="CU34" s="626"/>
      <c r="CV34" s="626"/>
      <c r="CW34" s="626"/>
      <c r="CX34" s="626"/>
      <c r="CY34" s="627"/>
      <c r="CZ34" s="659">
        <v>14.6</v>
      </c>
      <c r="DA34" s="660"/>
      <c r="DB34" s="660"/>
      <c r="DC34" s="661"/>
      <c r="DD34" s="634">
        <v>694329</v>
      </c>
      <c r="DE34" s="626"/>
      <c r="DF34" s="626"/>
      <c r="DG34" s="626"/>
      <c r="DH34" s="626"/>
      <c r="DI34" s="626"/>
      <c r="DJ34" s="626"/>
      <c r="DK34" s="627"/>
      <c r="DL34" s="634">
        <v>610879</v>
      </c>
      <c r="DM34" s="626"/>
      <c r="DN34" s="626"/>
      <c r="DO34" s="626"/>
      <c r="DP34" s="626"/>
      <c r="DQ34" s="626"/>
      <c r="DR34" s="626"/>
      <c r="DS34" s="626"/>
      <c r="DT34" s="626"/>
      <c r="DU34" s="626"/>
      <c r="DV34" s="627"/>
      <c r="DW34" s="630">
        <v>13.1</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215988</v>
      </c>
      <c r="S35" s="626"/>
      <c r="T35" s="626"/>
      <c r="U35" s="626"/>
      <c r="V35" s="626"/>
      <c r="W35" s="626"/>
      <c r="X35" s="626"/>
      <c r="Y35" s="627"/>
      <c r="Z35" s="628">
        <v>2.9</v>
      </c>
      <c r="AA35" s="628"/>
      <c r="AB35" s="628"/>
      <c r="AC35" s="628"/>
      <c r="AD35" s="629" t="s">
        <v>114</v>
      </c>
      <c r="AE35" s="629"/>
      <c r="AF35" s="629"/>
      <c r="AG35" s="629"/>
      <c r="AH35" s="629"/>
      <c r="AI35" s="629"/>
      <c r="AJ35" s="629"/>
      <c r="AK35" s="629"/>
      <c r="AL35" s="630" t="s">
        <v>114</v>
      </c>
      <c r="AM35" s="631"/>
      <c r="AN35" s="631"/>
      <c r="AO35" s="632"/>
      <c r="AP35" s="188"/>
      <c r="AQ35" s="636" t="s">
        <v>309</v>
      </c>
      <c r="AR35" s="637"/>
      <c r="AS35" s="637"/>
      <c r="AT35" s="637"/>
      <c r="AU35" s="637"/>
      <c r="AV35" s="637"/>
      <c r="AW35" s="637"/>
      <c r="AX35" s="637"/>
      <c r="AY35" s="638"/>
      <c r="AZ35" s="614">
        <v>916146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162586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175485</v>
      </c>
      <c r="CS35" s="657"/>
      <c r="CT35" s="657"/>
      <c r="CU35" s="657"/>
      <c r="CV35" s="657"/>
      <c r="CW35" s="657"/>
      <c r="CX35" s="657"/>
      <c r="CY35" s="658"/>
      <c r="CZ35" s="659">
        <v>2.6</v>
      </c>
      <c r="DA35" s="660"/>
      <c r="DB35" s="660"/>
      <c r="DC35" s="661"/>
      <c r="DD35" s="634">
        <v>147573</v>
      </c>
      <c r="DE35" s="657"/>
      <c r="DF35" s="657"/>
      <c r="DG35" s="657"/>
      <c r="DH35" s="657"/>
      <c r="DI35" s="657"/>
      <c r="DJ35" s="657"/>
      <c r="DK35" s="658"/>
      <c r="DL35" s="634">
        <v>147355</v>
      </c>
      <c r="DM35" s="657"/>
      <c r="DN35" s="657"/>
      <c r="DO35" s="657"/>
      <c r="DP35" s="657"/>
      <c r="DQ35" s="657"/>
      <c r="DR35" s="657"/>
      <c r="DS35" s="657"/>
      <c r="DT35" s="657"/>
      <c r="DU35" s="657"/>
      <c r="DV35" s="658"/>
      <c r="DW35" s="630">
        <v>3.2</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7401151</v>
      </c>
      <c r="S36" s="698"/>
      <c r="T36" s="698"/>
      <c r="U36" s="698"/>
      <c r="V36" s="698"/>
      <c r="W36" s="698"/>
      <c r="X36" s="698"/>
      <c r="Y36" s="699"/>
      <c r="Z36" s="700">
        <v>100</v>
      </c>
      <c r="AA36" s="700"/>
      <c r="AB36" s="700"/>
      <c r="AC36" s="700"/>
      <c r="AD36" s="701">
        <v>4440169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348101</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150245</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870963</v>
      </c>
      <c r="CS36" s="626"/>
      <c r="CT36" s="626"/>
      <c r="CU36" s="626"/>
      <c r="CV36" s="626"/>
      <c r="CW36" s="626"/>
      <c r="CX36" s="626"/>
      <c r="CY36" s="627"/>
      <c r="CZ36" s="659">
        <v>13</v>
      </c>
      <c r="DA36" s="660"/>
      <c r="DB36" s="660"/>
      <c r="DC36" s="661"/>
      <c r="DD36" s="634">
        <v>797810</v>
      </c>
      <c r="DE36" s="626"/>
      <c r="DF36" s="626"/>
      <c r="DG36" s="626"/>
      <c r="DH36" s="626"/>
      <c r="DI36" s="626"/>
      <c r="DJ36" s="626"/>
      <c r="DK36" s="627"/>
      <c r="DL36" s="634">
        <v>737470</v>
      </c>
      <c r="DM36" s="626"/>
      <c r="DN36" s="626"/>
      <c r="DO36" s="626"/>
      <c r="DP36" s="626"/>
      <c r="DQ36" s="626"/>
      <c r="DR36" s="626"/>
      <c r="DS36" s="626"/>
      <c r="DT36" s="626"/>
      <c r="DU36" s="626"/>
      <c r="DV36" s="627"/>
      <c r="DW36" s="630">
        <v>15.8</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115097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1939</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439492</v>
      </c>
      <c r="CS37" s="657"/>
      <c r="CT37" s="657"/>
      <c r="CU37" s="657"/>
      <c r="CV37" s="657"/>
      <c r="CW37" s="657"/>
      <c r="CX37" s="657"/>
      <c r="CY37" s="658"/>
      <c r="CZ37" s="659">
        <v>6.5</v>
      </c>
      <c r="DA37" s="660"/>
      <c r="DB37" s="660"/>
      <c r="DC37" s="661"/>
      <c r="DD37" s="634">
        <v>434261</v>
      </c>
      <c r="DE37" s="657"/>
      <c r="DF37" s="657"/>
      <c r="DG37" s="657"/>
      <c r="DH37" s="657"/>
      <c r="DI37" s="657"/>
      <c r="DJ37" s="657"/>
      <c r="DK37" s="658"/>
      <c r="DL37" s="634">
        <v>425628</v>
      </c>
      <c r="DM37" s="657"/>
      <c r="DN37" s="657"/>
      <c r="DO37" s="657"/>
      <c r="DP37" s="657"/>
      <c r="DQ37" s="657"/>
      <c r="DR37" s="657"/>
      <c r="DS37" s="657"/>
      <c r="DT37" s="657"/>
      <c r="DU37" s="657"/>
      <c r="DV37" s="658"/>
      <c r="DW37" s="630">
        <v>9.1</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23895</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4023</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783598</v>
      </c>
      <c r="CS38" s="626"/>
      <c r="CT38" s="626"/>
      <c r="CU38" s="626"/>
      <c r="CV38" s="626"/>
      <c r="CW38" s="626"/>
      <c r="CX38" s="626"/>
      <c r="CY38" s="627"/>
      <c r="CZ38" s="659">
        <v>11.7</v>
      </c>
      <c r="DA38" s="660"/>
      <c r="DB38" s="660"/>
      <c r="DC38" s="661"/>
      <c r="DD38" s="634">
        <v>705191</v>
      </c>
      <c r="DE38" s="626"/>
      <c r="DF38" s="626"/>
      <c r="DG38" s="626"/>
      <c r="DH38" s="626"/>
      <c r="DI38" s="626"/>
      <c r="DJ38" s="626"/>
      <c r="DK38" s="627"/>
      <c r="DL38" s="634">
        <v>675099</v>
      </c>
      <c r="DM38" s="626"/>
      <c r="DN38" s="626"/>
      <c r="DO38" s="626"/>
      <c r="DP38" s="626"/>
      <c r="DQ38" s="626"/>
      <c r="DR38" s="626"/>
      <c r="DS38" s="626"/>
      <c r="DT38" s="626"/>
      <c r="DU38" s="626"/>
      <c r="DV38" s="627"/>
      <c r="DW38" s="630">
        <v>14.5</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17311</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143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829064</v>
      </c>
      <c r="CS39" s="657"/>
      <c r="CT39" s="657"/>
      <c r="CU39" s="657"/>
      <c r="CV39" s="657"/>
      <c r="CW39" s="657"/>
      <c r="CX39" s="657"/>
      <c r="CY39" s="658"/>
      <c r="CZ39" s="659">
        <v>12.3</v>
      </c>
      <c r="DA39" s="660"/>
      <c r="DB39" s="660"/>
      <c r="DC39" s="661"/>
      <c r="DD39" s="634">
        <v>633166</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136334</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85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3810</v>
      </c>
      <c r="CS40" s="626"/>
      <c r="CT40" s="626"/>
      <c r="CU40" s="626"/>
      <c r="CV40" s="626"/>
      <c r="CW40" s="626"/>
      <c r="CX40" s="626"/>
      <c r="CY40" s="627"/>
      <c r="CZ40" s="659">
        <v>0.1</v>
      </c>
      <c r="DA40" s="660"/>
      <c r="DB40" s="660"/>
      <c r="DC40" s="661"/>
      <c r="DD40" s="634">
        <v>990</v>
      </c>
      <c r="DE40" s="626"/>
      <c r="DF40" s="626"/>
      <c r="DG40" s="626"/>
      <c r="DH40" s="626"/>
      <c r="DI40" s="626"/>
      <c r="DJ40" s="626"/>
      <c r="DK40" s="627"/>
      <c r="DL40" s="634">
        <v>990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275408</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232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970384</v>
      </c>
      <c r="CS42" s="626"/>
      <c r="CT42" s="626"/>
      <c r="CU42" s="626"/>
      <c r="CV42" s="626"/>
      <c r="CW42" s="626"/>
      <c r="CX42" s="626"/>
      <c r="CY42" s="627"/>
      <c r="CZ42" s="659">
        <v>14.4</v>
      </c>
      <c r="DA42" s="708"/>
      <c r="DB42" s="708"/>
      <c r="DC42" s="709"/>
      <c r="DD42" s="634">
        <v>394603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19865</v>
      </c>
      <c r="CS43" s="657"/>
      <c r="CT43" s="657"/>
      <c r="CU43" s="657"/>
      <c r="CV43" s="657"/>
      <c r="CW43" s="657"/>
      <c r="CX43" s="657"/>
      <c r="CY43" s="658"/>
      <c r="CZ43" s="659">
        <v>0.3</v>
      </c>
      <c r="DA43" s="660"/>
      <c r="DB43" s="660"/>
      <c r="DC43" s="661"/>
      <c r="DD43" s="634">
        <v>19865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970384</v>
      </c>
      <c r="CS44" s="626"/>
      <c r="CT44" s="626"/>
      <c r="CU44" s="626"/>
      <c r="CV44" s="626"/>
      <c r="CW44" s="626"/>
      <c r="CX44" s="626"/>
      <c r="CY44" s="627"/>
      <c r="CZ44" s="659">
        <v>14.4</v>
      </c>
      <c r="DA44" s="708"/>
      <c r="DB44" s="708"/>
      <c r="DC44" s="709"/>
      <c r="DD44" s="634">
        <v>394603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421587</v>
      </c>
      <c r="CS45" s="657"/>
      <c r="CT45" s="657"/>
      <c r="CU45" s="657"/>
      <c r="CV45" s="657"/>
      <c r="CW45" s="657"/>
      <c r="CX45" s="657"/>
      <c r="CY45" s="658"/>
      <c r="CZ45" s="659">
        <v>6.3</v>
      </c>
      <c r="DA45" s="660"/>
      <c r="DB45" s="660"/>
      <c r="DC45" s="661"/>
      <c r="DD45" s="634">
        <v>168964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513637</v>
      </c>
      <c r="CS46" s="626"/>
      <c r="CT46" s="626"/>
      <c r="CU46" s="626"/>
      <c r="CV46" s="626"/>
      <c r="CW46" s="626"/>
      <c r="CX46" s="626"/>
      <c r="CY46" s="627"/>
      <c r="CZ46" s="659">
        <v>7.6</v>
      </c>
      <c r="DA46" s="708"/>
      <c r="DB46" s="708"/>
      <c r="DC46" s="709"/>
      <c r="DD46" s="634">
        <v>199479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114</v>
      </c>
      <c r="CS47" s="657"/>
      <c r="CT47" s="657"/>
      <c r="CU47" s="657"/>
      <c r="CV47" s="657"/>
      <c r="CW47" s="657"/>
      <c r="CX47" s="657"/>
      <c r="CY47" s="658"/>
      <c r="CZ47" s="659" t="s">
        <v>114</v>
      </c>
      <c r="DA47" s="660"/>
      <c r="DB47" s="660"/>
      <c r="DC47" s="661"/>
      <c r="DD47" s="634" t="s">
        <v>114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6718640</v>
      </c>
      <c r="CS49" s="693"/>
      <c r="CT49" s="693"/>
      <c r="CU49" s="693"/>
      <c r="CV49" s="693"/>
      <c r="CW49" s="693"/>
      <c r="CX49" s="693"/>
      <c r="CY49" s="720"/>
      <c r="CZ49" s="721">
        <v>100</v>
      </c>
      <c r="DA49" s="722"/>
      <c r="DB49" s="722"/>
      <c r="DC49" s="723"/>
      <c r="DD49" s="724">
        <v>5155043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7401</v>
      </c>
      <c r="R7" s="755"/>
      <c r="S7" s="755"/>
      <c r="T7" s="755"/>
      <c r="U7" s="755"/>
      <c r="V7" s="755">
        <v>6719</v>
      </c>
      <c r="W7" s="755"/>
      <c r="X7" s="755"/>
      <c r="Y7" s="755"/>
      <c r="Z7" s="755"/>
      <c r="AA7" s="755">
        <v>683</v>
      </c>
      <c r="AB7" s="755"/>
      <c r="AC7" s="755"/>
      <c r="AD7" s="755"/>
      <c r="AE7" s="756"/>
      <c r="AF7" s="757">
        <v>527</v>
      </c>
      <c r="AG7" s="758"/>
      <c r="AH7" s="758"/>
      <c r="AI7" s="758"/>
      <c r="AJ7" s="759"/>
      <c r="AK7" s="794">
        <v>20</v>
      </c>
      <c r="AL7" s="795"/>
      <c r="AM7" s="795"/>
      <c r="AN7" s="795"/>
      <c r="AO7" s="795"/>
      <c r="AP7" s="795">
        <v>5569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7401</v>
      </c>
      <c r="R23" s="814"/>
      <c r="S23" s="814"/>
      <c r="T23" s="814"/>
      <c r="U23" s="814"/>
      <c r="V23" s="814">
        <v>6719</v>
      </c>
      <c r="W23" s="814"/>
      <c r="X23" s="814"/>
      <c r="Y23" s="814"/>
      <c r="Z23" s="814"/>
      <c r="AA23" s="814">
        <v>683</v>
      </c>
      <c r="AB23" s="814"/>
      <c r="AC23" s="814"/>
      <c r="AD23" s="814"/>
      <c r="AE23" s="815"/>
      <c r="AF23" s="816">
        <v>527</v>
      </c>
      <c r="AG23" s="814"/>
      <c r="AH23" s="814"/>
      <c r="AI23" s="814"/>
      <c r="AJ23" s="817"/>
      <c r="AK23" s="818"/>
      <c r="AL23" s="819"/>
      <c r="AM23" s="819"/>
      <c r="AN23" s="819"/>
      <c r="AO23" s="819"/>
      <c r="AP23" s="814">
        <v>5569</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1904</v>
      </c>
      <c r="R28" s="843"/>
      <c r="S28" s="843"/>
      <c r="T28" s="843"/>
      <c r="U28" s="843"/>
      <c r="V28" s="843">
        <v>1741</v>
      </c>
      <c r="W28" s="843"/>
      <c r="X28" s="843"/>
      <c r="Y28" s="843"/>
      <c r="Z28" s="843"/>
      <c r="AA28" s="843">
        <v>163</v>
      </c>
      <c r="AB28" s="843"/>
      <c r="AC28" s="843"/>
      <c r="AD28" s="843"/>
      <c r="AE28" s="844"/>
      <c r="AF28" s="845">
        <v>163</v>
      </c>
      <c r="AG28" s="843"/>
      <c r="AH28" s="843"/>
      <c r="AI28" s="843"/>
      <c r="AJ28" s="846"/>
      <c r="AK28" s="847">
        <v>106</v>
      </c>
      <c r="AL28" s="838"/>
      <c r="AM28" s="838"/>
      <c r="AN28" s="838"/>
      <c r="AO28" s="838"/>
      <c r="AP28" s="838" t="s">
        <v>484</v>
      </c>
      <c r="AQ28" s="838"/>
      <c r="AR28" s="838"/>
      <c r="AS28" s="838"/>
      <c r="AT28" s="838"/>
      <c r="AU28" s="838" t="s">
        <v>538</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51</v>
      </c>
      <c r="R29" s="779"/>
      <c r="S29" s="779"/>
      <c r="T29" s="779"/>
      <c r="U29" s="779"/>
      <c r="V29" s="779">
        <v>51</v>
      </c>
      <c r="W29" s="779"/>
      <c r="X29" s="779"/>
      <c r="Y29" s="779"/>
      <c r="Z29" s="779"/>
      <c r="AA29" s="779">
        <v>0</v>
      </c>
      <c r="AB29" s="779"/>
      <c r="AC29" s="779"/>
      <c r="AD29" s="779"/>
      <c r="AE29" s="780"/>
      <c r="AF29" s="781">
        <v>0</v>
      </c>
      <c r="AG29" s="782"/>
      <c r="AH29" s="782"/>
      <c r="AI29" s="782"/>
      <c r="AJ29" s="783"/>
      <c r="AK29" s="850">
        <v>30</v>
      </c>
      <c r="AL29" s="851"/>
      <c r="AM29" s="851"/>
      <c r="AN29" s="851"/>
      <c r="AO29" s="851"/>
      <c r="AP29" s="851" t="s">
        <v>484</v>
      </c>
      <c r="AQ29" s="851"/>
      <c r="AR29" s="851"/>
      <c r="AS29" s="851"/>
      <c r="AT29" s="851"/>
      <c r="AU29" s="851" t="s">
        <v>538</v>
      </c>
      <c r="AV29" s="851"/>
      <c r="AW29" s="851"/>
      <c r="AX29" s="851"/>
      <c r="AY29" s="851"/>
      <c r="AZ29" s="852" t="s">
        <v>538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1007</v>
      </c>
      <c r="R30" s="779"/>
      <c r="S30" s="779"/>
      <c r="T30" s="779"/>
      <c r="U30" s="779"/>
      <c r="V30" s="779">
        <v>902</v>
      </c>
      <c r="W30" s="779"/>
      <c r="X30" s="779"/>
      <c r="Y30" s="779"/>
      <c r="Z30" s="779"/>
      <c r="AA30" s="779">
        <v>106</v>
      </c>
      <c r="AB30" s="779"/>
      <c r="AC30" s="779"/>
      <c r="AD30" s="779"/>
      <c r="AE30" s="780"/>
      <c r="AF30" s="781">
        <v>106</v>
      </c>
      <c r="AG30" s="782"/>
      <c r="AH30" s="782"/>
      <c r="AI30" s="782"/>
      <c r="AJ30" s="783"/>
      <c r="AK30" s="850">
        <v>128</v>
      </c>
      <c r="AL30" s="851"/>
      <c r="AM30" s="851"/>
      <c r="AN30" s="851"/>
      <c r="AO30" s="851"/>
      <c r="AP30" s="851" t="s">
        <v>484</v>
      </c>
      <c r="AQ30" s="851"/>
      <c r="AR30" s="851"/>
      <c r="AS30" s="851"/>
      <c r="AT30" s="851"/>
      <c r="AU30" s="851" t="s">
        <v>538</v>
      </c>
      <c r="AV30" s="851"/>
      <c r="AW30" s="851"/>
      <c r="AX30" s="851"/>
      <c r="AY30" s="851"/>
      <c r="AZ30" s="852" t="s">
        <v>538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21</v>
      </c>
      <c r="R31" s="779"/>
      <c r="S31" s="779"/>
      <c r="T31" s="779"/>
      <c r="U31" s="779"/>
      <c r="V31" s="779">
        <v>21</v>
      </c>
      <c r="W31" s="779"/>
      <c r="X31" s="779"/>
      <c r="Y31" s="779"/>
      <c r="Z31" s="779"/>
      <c r="AA31" s="779" t="s">
        <v>538</v>
      </c>
      <c r="AB31" s="779"/>
      <c r="AC31" s="779"/>
      <c r="AD31" s="779"/>
      <c r="AE31" s="780"/>
      <c r="AF31" s="781" t="s">
        <v>114</v>
      </c>
      <c r="AG31" s="782"/>
      <c r="AH31" s="782"/>
      <c r="AI31" s="782"/>
      <c r="AJ31" s="783"/>
      <c r="AK31" s="850">
        <v>16</v>
      </c>
      <c r="AL31" s="851"/>
      <c r="AM31" s="851"/>
      <c r="AN31" s="851"/>
      <c r="AO31" s="851"/>
      <c r="AP31" s="851" t="s">
        <v>484</v>
      </c>
      <c r="AQ31" s="851"/>
      <c r="AR31" s="851"/>
      <c r="AS31" s="851"/>
      <c r="AT31" s="851"/>
      <c r="AU31" s="851" t="s">
        <v>538</v>
      </c>
      <c r="AV31" s="851"/>
      <c r="AW31" s="851"/>
      <c r="AX31" s="851"/>
      <c r="AY31" s="851"/>
      <c r="AZ31" s="852" t="s">
        <v>538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141</v>
      </c>
      <c r="R32" s="779"/>
      <c r="S32" s="779"/>
      <c r="T32" s="779"/>
      <c r="U32" s="779"/>
      <c r="V32" s="779">
        <v>141</v>
      </c>
      <c r="W32" s="779"/>
      <c r="X32" s="779"/>
      <c r="Y32" s="779"/>
      <c r="Z32" s="779"/>
      <c r="AA32" s="779" t="s">
        <v>538</v>
      </c>
      <c r="AB32" s="779"/>
      <c r="AC32" s="779"/>
      <c r="AD32" s="779"/>
      <c r="AE32" s="780"/>
      <c r="AF32" s="781" t="s">
        <v>114</v>
      </c>
      <c r="AG32" s="782"/>
      <c r="AH32" s="782"/>
      <c r="AI32" s="782"/>
      <c r="AJ32" s="783"/>
      <c r="AK32" s="850">
        <v>29</v>
      </c>
      <c r="AL32" s="851"/>
      <c r="AM32" s="851"/>
      <c r="AN32" s="851"/>
      <c r="AO32" s="851"/>
      <c r="AP32" s="851" t="s">
        <v>484</v>
      </c>
      <c r="AQ32" s="851"/>
      <c r="AR32" s="851"/>
      <c r="AS32" s="851"/>
      <c r="AT32" s="851"/>
      <c r="AU32" s="851" t="s">
        <v>538</v>
      </c>
      <c r="AV32" s="851"/>
      <c r="AW32" s="851"/>
      <c r="AX32" s="851"/>
      <c r="AY32" s="851"/>
      <c r="AZ32" s="852" t="s">
        <v>538</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193</v>
      </c>
      <c r="R33" s="779"/>
      <c r="S33" s="779"/>
      <c r="T33" s="779"/>
      <c r="U33" s="779"/>
      <c r="V33" s="779">
        <v>141</v>
      </c>
      <c r="W33" s="779"/>
      <c r="X33" s="779"/>
      <c r="Y33" s="779"/>
      <c r="Z33" s="779"/>
      <c r="AA33" s="779">
        <v>52</v>
      </c>
      <c r="AB33" s="779"/>
      <c r="AC33" s="779"/>
      <c r="AD33" s="779"/>
      <c r="AE33" s="780"/>
      <c r="AF33" s="781">
        <v>485</v>
      </c>
      <c r="AG33" s="782"/>
      <c r="AH33" s="782"/>
      <c r="AI33" s="782"/>
      <c r="AJ33" s="783"/>
      <c r="AK33" s="850" t="s">
        <v>548</v>
      </c>
      <c r="AL33" s="851"/>
      <c r="AM33" s="851"/>
      <c r="AN33" s="851"/>
      <c r="AO33" s="851"/>
      <c r="AP33" s="851">
        <v>396</v>
      </c>
      <c r="AQ33" s="851"/>
      <c r="AR33" s="851"/>
      <c r="AS33" s="851"/>
      <c r="AT33" s="851"/>
      <c r="AU33" s="851" t="s">
        <v>538</v>
      </c>
      <c r="AV33" s="851"/>
      <c r="AW33" s="851"/>
      <c r="AX33" s="851"/>
      <c r="AY33" s="851"/>
      <c r="AZ33" s="852" t="s">
        <v>538</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20</v>
      </c>
      <c r="R34" s="779"/>
      <c r="S34" s="779"/>
      <c r="T34" s="779"/>
      <c r="U34" s="779"/>
      <c r="V34" s="779">
        <v>36</v>
      </c>
      <c r="W34" s="779"/>
      <c r="X34" s="779"/>
      <c r="Y34" s="779"/>
      <c r="Z34" s="779"/>
      <c r="AA34" s="779">
        <v>-16</v>
      </c>
      <c r="AB34" s="779"/>
      <c r="AC34" s="779"/>
      <c r="AD34" s="779"/>
      <c r="AE34" s="780"/>
      <c r="AF34" s="781" t="s">
        <v>114</v>
      </c>
      <c r="AG34" s="782"/>
      <c r="AH34" s="782"/>
      <c r="AI34" s="782"/>
      <c r="AJ34" s="783"/>
      <c r="AK34" s="850">
        <v>17</v>
      </c>
      <c r="AL34" s="851"/>
      <c r="AM34" s="851"/>
      <c r="AN34" s="851"/>
      <c r="AO34" s="851"/>
      <c r="AP34" s="851" t="s">
        <v>549</v>
      </c>
      <c r="AQ34" s="851"/>
      <c r="AR34" s="851"/>
      <c r="AS34" s="851"/>
      <c r="AT34" s="851"/>
      <c r="AU34" s="851" t="s">
        <v>538</v>
      </c>
      <c r="AV34" s="851"/>
      <c r="AW34" s="851"/>
      <c r="AX34" s="851"/>
      <c r="AY34" s="851"/>
      <c r="AZ34" s="852" t="s">
        <v>538</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133</v>
      </c>
      <c r="R35" s="779"/>
      <c r="S35" s="779"/>
      <c r="T35" s="779"/>
      <c r="U35" s="779"/>
      <c r="V35" s="779">
        <v>128</v>
      </c>
      <c r="W35" s="779"/>
      <c r="X35" s="779"/>
      <c r="Y35" s="779"/>
      <c r="Z35" s="779"/>
      <c r="AA35" s="779">
        <v>4</v>
      </c>
      <c r="AB35" s="779"/>
      <c r="AC35" s="779"/>
      <c r="AD35" s="779"/>
      <c r="AE35" s="780"/>
      <c r="AF35" s="781">
        <v>4</v>
      </c>
      <c r="AG35" s="782"/>
      <c r="AH35" s="782"/>
      <c r="AI35" s="782"/>
      <c r="AJ35" s="783"/>
      <c r="AK35" s="850">
        <v>24</v>
      </c>
      <c r="AL35" s="851"/>
      <c r="AM35" s="851"/>
      <c r="AN35" s="851"/>
      <c r="AO35" s="851"/>
      <c r="AP35" s="851">
        <v>389</v>
      </c>
      <c r="AQ35" s="851"/>
      <c r="AR35" s="851"/>
      <c r="AS35" s="851"/>
      <c r="AT35" s="851"/>
      <c r="AU35" s="851">
        <v>239</v>
      </c>
      <c r="AV35" s="851"/>
      <c r="AW35" s="851"/>
      <c r="AX35" s="851"/>
      <c r="AY35" s="851"/>
      <c r="AZ35" s="852" t="s">
        <v>538</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313</v>
      </c>
      <c r="R36" s="779"/>
      <c r="S36" s="779"/>
      <c r="T36" s="779"/>
      <c r="U36" s="779"/>
      <c r="V36" s="779">
        <v>306</v>
      </c>
      <c r="W36" s="779"/>
      <c r="X36" s="779"/>
      <c r="Y36" s="779"/>
      <c r="Z36" s="779"/>
      <c r="AA36" s="779">
        <v>7</v>
      </c>
      <c r="AB36" s="779"/>
      <c r="AC36" s="779"/>
      <c r="AD36" s="779"/>
      <c r="AE36" s="780"/>
      <c r="AF36" s="781">
        <v>7</v>
      </c>
      <c r="AG36" s="782"/>
      <c r="AH36" s="782"/>
      <c r="AI36" s="782"/>
      <c r="AJ36" s="783"/>
      <c r="AK36" s="850">
        <v>232</v>
      </c>
      <c r="AL36" s="851"/>
      <c r="AM36" s="851"/>
      <c r="AN36" s="851"/>
      <c r="AO36" s="851"/>
      <c r="AP36" s="851">
        <v>2152</v>
      </c>
      <c r="AQ36" s="851"/>
      <c r="AR36" s="851"/>
      <c r="AS36" s="851"/>
      <c r="AT36" s="851"/>
      <c r="AU36" s="851">
        <v>2004</v>
      </c>
      <c r="AV36" s="851"/>
      <c r="AW36" s="851"/>
      <c r="AX36" s="851"/>
      <c r="AY36" s="851"/>
      <c r="AZ36" s="852" t="s">
        <v>538</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392</v>
      </c>
      <c r="C37" s="776"/>
      <c r="D37" s="776"/>
      <c r="E37" s="776"/>
      <c r="F37" s="776"/>
      <c r="G37" s="776"/>
      <c r="H37" s="776"/>
      <c r="I37" s="776"/>
      <c r="J37" s="776"/>
      <c r="K37" s="776"/>
      <c r="L37" s="776"/>
      <c r="M37" s="776"/>
      <c r="N37" s="776"/>
      <c r="O37" s="776"/>
      <c r="P37" s="777"/>
      <c r="Q37" s="778">
        <v>193</v>
      </c>
      <c r="R37" s="779"/>
      <c r="S37" s="779"/>
      <c r="T37" s="779"/>
      <c r="U37" s="779"/>
      <c r="V37" s="779">
        <v>186</v>
      </c>
      <c r="W37" s="779"/>
      <c r="X37" s="779"/>
      <c r="Y37" s="779"/>
      <c r="Z37" s="779"/>
      <c r="AA37" s="779">
        <v>7</v>
      </c>
      <c r="AB37" s="779"/>
      <c r="AC37" s="779"/>
      <c r="AD37" s="779"/>
      <c r="AE37" s="780"/>
      <c r="AF37" s="781">
        <v>7</v>
      </c>
      <c r="AG37" s="782"/>
      <c r="AH37" s="782"/>
      <c r="AI37" s="782"/>
      <c r="AJ37" s="783"/>
      <c r="AK37" s="850">
        <v>116</v>
      </c>
      <c r="AL37" s="851"/>
      <c r="AM37" s="851"/>
      <c r="AN37" s="851"/>
      <c r="AO37" s="851"/>
      <c r="AP37" s="851">
        <v>909</v>
      </c>
      <c r="AQ37" s="851"/>
      <c r="AR37" s="851"/>
      <c r="AS37" s="851"/>
      <c r="AT37" s="851"/>
      <c r="AU37" s="851">
        <v>896</v>
      </c>
      <c r="AV37" s="851"/>
      <c r="AW37" s="851"/>
      <c r="AX37" s="851"/>
      <c r="AY37" s="851"/>
      <c r="AZ37" s="852" t="s">
        <v>538</v>
      </c>
      <c r="BA37" s="852"/>
      <c r="BB37" s="852"/>
      <c r="BC37" s="852"/>
      <c r="BD37" s="852"/>
      <c r="BE37" s="848" t="s">
        <v>390</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771</v>
      </c>
      <c r="AG63" s="862"/>
      <c r="AH63" s="862"/>
      <c r="AI63" s="862"/>
      <c r="AJ63" s="863"/>
      <c r="AK63" s="864"/>
      <c r="AL63" s="859"/>
      <c r="AM63" s="859"/>
      <c r="AN63" s="859"/>
      <c r="AO63" s="859"/>
      <c r="AP63" s="862">
        <v>3846</v>
      </c>
      <c r="AQ63" s="862"/>
      <c r="AR63" s="862"/>
      <c r="AS63" s="862"/>
      <c r="AT63" s="862"/>
      <c r="AU63" s="862">
        <v>3139</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397</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1535</v>
      </c>
      <c r="R68" s="886"/>
      <c r="S68" s="886"/>
      <c r="T68" s="886"/>
      <c r="U68" s="886"/>
      <c r="V68" s="886">
        <v>1498</v>
      </c>
      <c r="W68" s="886"/>
      <c r="X68" s="886"/>
      <c r="Y68" s="886"/>
      <c r="Z68" s="886"/>
      <c r="AA68" s="886">
        <v>37</v>
      </c>
      <c r="AB68" s="886"/>
      <c r="AC68" s="886"/>
      <c r="AD68" s="886"/>
      <c r="AE68" s="886"/>
      <c r="AF68" s="886">
        <v>37</v>
      </c>
      <c r="AG68" s="886"/>
      <c r="AH68" s="886"/>
      <c r="AI68" s="886"/>
      <c r="AJ68" s="886"/>
      <c r="AK68" s="886">
        <v>41</v>
      </c>
      <c r="AL68" s="886"/>
      <c r="AM68" s="886"/>
      <c r="AN68" s="886"/>
      <c r="AO68" s="886"/>
      <c r="AP68" s="886">
        <v>690</v>
      </c>
      <c r="AQ68" s="886"/>
      <c r="AR68" s="886"/>
      <c r="AS68" s="886"/>
      <c r="AT68" s="886"/>
      <c r="AU68" s="886">
        <v>120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54</v>
      </c>
      <c r="R69" s="851"/>
      <c r="S69" s="851"/>
      <c r="T69" s="851"/>
      <c r="U69" s="851"/>
      <c r="V69" s="851">
        <v>47</v>
      </c>
      <c r="W69" s="851"/>
      <c r="X69" s="851"/>
      <c r="Y69" s="851"/>
      <c r="Z69" s="851"/>
      <c r="AA69" s="851">
        <v>7</v>
      </c>
      <c r="AB69" s="851"/>
      <c r="AC69" s="851"/>
      <c r="AD69" s="851"/>
      <c r="AE69" s="851"/>
      <c r="AF69" s="851">
        <v>434</v>
      </c>
      <c r="AG69" s="851"/>
      <c r="AH69" s="851"/>
      <c r="AI69" s="851"/>
      <c r="AJ69" s="851"/>
      <c r="AK69" s="851">
        <v>47</v>
      </c>
      <c r="AL69" s="851"/>
      <c r="AM69" s="851"/>
      <c r="AN69" s="851"/>
      <c r="AO69" s="851"/>
      <c r="AP69" s="851" t="s">
        <v>538</v>
      </c>
      <c r="AQ69" s="851"/>
      <c r="AR69" s="851"/>
      <c r="AS69" s="851"/>
      <c r="AT69" s="851"/>
      <c r="AU69" s="851" t="s">
        <v>538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104</v>
      </c>
      <c r="R70" s="851"/>
      <c r="S70" s="851"/>
      <c r="T70" s="851"/>
      <c r="U70" s="851"/>
      <c r="V70" s="851">
        <v>93</v>
      </c>
      <c r="W70" s="851"/>
      <c r="X70" s="851"/>
      <c r="Y70" s="851"/>
      <c r="Z70" s="851"/>
      <c r="AA70" s="851">
        <v>10</v>
      </c>
      <c r="AB70" s="851"/>
      <c r="AC70" s="851"/>
      <c r="AD70" s="851"/>
      <c r="AE70" s="851"/>
      <c r="AF70" s="851">
        <v>10</v>
      </c>
      <c r="AG70" s="851"/>
      <c r="AH70" s="851"/>
      <c r="AI70" s="851"/>
      <c r="AJ70" s="851"/>
      <c r="AK70" s="851" t="s">
        <v>548</v>
      </c>
      <c r="AL70" s="851"/>
      <c r="AM70" s="851"/>
      <c r="AN70" s="851"/>
      <c r="AO70" s="851"/>
      <c r="AP70" s="851" t="s">
        <v>538</v>
      </c>
      <c r="AQ70" s="851"/>
      <c r="AR70" s="851"/>
      <c r="AS70" s="851"/>
      <c r="AT70" s="851"/>
      <c r="AU70" s="851" t="s">
        <v>538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542</v>
      </c>
      <c r="C71" s="894"/>
      <c r="D71" s="894"/>
      <c r="E71" s="894"/>
      <c r="F71" s="894"/>
      <c r="G71" s="894"/>
      <c r="H71" s="894"/>
      <c r="I71" s="894"/>
      <c r="J71" s="894"/>
      <c r="K71" s="894"/>
      <c r="L71" s="894"/>
      <c r="M71" s="894"/>
      <c r="N71" s="894"/>
      <c r="O71" s="894"/>
      <c r="P71" s="895"/>
      <c r="Q71" s="896">
        <v>421</v>
      </c>
      <c r="R71" s="851"/>
      <c r="S71" s="851"/>
      <c r="T71" s="851"/>
      <c r="U71" s="851"/>
      <c r="V71" s="851">
        <v>392</v>
      </c>
      <c r="W71" s="851"/>
      <c r="X71" s="851"/>
      <c r="Y71" s="851"/>
      <c r="Z71" s="851"/>
      <c r="AA71" s="851">
        <v>30</v>
      </c>
      <c r="AB71" s="851"/>
      <c r="AC71" s="851"/>
      <c r="AD71" s="851"/>
      <c r="AE71" s="851"/>
      <c r="AF71" s="851">
        <v>30</v>
      </c>
      <c r="AG71" s="851"/>
      <c r="AH71" s="851"/>
      <c r="AI71" s="851"/>
      <c r="AJ71" s="851"/>
      <c r="AK71" s="851">
        <v>7</v>
      </c>
      <c r="AL71" s="851"/>
      <c r="AM71" s="851"/>
      <c r="AN71" s="851"/>
      <c r="AO71" s="851"/>
      <c r="AP71" s="851">
        <v>7</v>
      </c>
      <c r="AQ71" s="851"/>
      <c r="AR71" s="851"/>
      <c r="AS71" s="851"/>
      <c r="AT71" s="851"/>
      <c r="AU71" s="851">
        <v>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543</v>
      </c>
      <c r="C72" s="894"/>
      <c r="D72" s="894"/>
      <c r="E72" s="894"/>
      <c r="F72" s="894"/>
      <c r="G72" s="894"/>
      <c r="H72" s="894"/>
      <c r="I72" s="894"/>
      <c r="J72" s="894"/>
      <c r="K72" s="894"/>
      <c r="L72" s="894"/>
      <c r="M72" s="894"/>
      <c r="N72" s="894"/>
      <c r="O72" s="894"/>
      <c r="P72" s="895"/>
      <c r="Q72" s="896">
        <v>100</v>
      </c>
      <c r="R72" s="851"/>
      <c r="S72" s="851"/>
      <c r="T72" s="851"/>
      <c r="U72" s="851"/>
      <c r="V72" s="851">
        <v>89</v>
      </c>
      <c r="W72" s="851"/>
      <c r="X72" s="851"/>
      <c r="Y72" s="851"/>
      <c r="Z72" s="851"/>
      <c r="AA72" s="851">
        <v>10</v>
      </c>
      <c r="AB72" s="851"/>
      <c r="AC72" s="851"/>
      <c r="AD72" s="851"/>
      <c r="AE72" s="851"/>
      <c r="AF72" s="851">
        <v>10</v>
      </c>
      <c r="AG72" s="851"/>
      <c r="AH72" s="851"/>
      <c r="AI72" s="851"/>
      <c r="AJ72" s="851"/>
      <c r="AK72" s="851">
        <v>1</v>
      </c>
      <c r="AL72" s="851"/>
      <c r="AM72" s="851"/>
      <c r="AN72" s="851"/>
      <c r="AO72" s="851"/>
      <c r="AP72" s="851" t="s">
        <v>538</v>
      </c>
      <c r="AQ72" s="851"/>
      <c r="AR72" s="851"/>
      <c r="AS72" s="851"/>
      <c r="AT72" s="851"/>
      <c r="AU72" s="851" t="s">
        <v>538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544</v>
      </c>
      <c r="C73" s="894"/>
      <c r="D73" s="894"/>
      <c r="E73" s="894"/>
      <c r="F73" s="894"/>
      <c r="G73" s="894"/>
      <c r="H73" s="894"/>
      <c r="I73" s="894"/>
      <c r="J73" s="894"/>
      <c r="K73" s="894"/>
      <c r="L73" s="894"/>
      <c r="M73" s="894"/>
      <c r="N73" s="894"/>
      <c r="O73" s="894"/>
      <c r="P73" s="895"/>
      <c r="Q73" s="896">
        <v>227448</v>
      </c>
      <c r="R73" s="851"/>
      <c r="S73" s="851"/>
      <c r="T73" s="851"/>
      <c r="U73" s="851"/>
      <c r="V73" s="851">
        <v>221433</v>
      </c>
      <c r="W73" s="851"/>
      <c r="X73" s="851"/>
      <c r="Y73" s="851"/>
      <c r="Z73" s="851"/>
      <c r="AA73" s="851">
        <v>6016</v>
      </c>
      <c r="AB73" s="851"/>
      <c r="AC73" s="851"/>
      <c r="AD73" s="851"/>
      <c r="AE73" s="851"/>
      <c r="AF73" s="851">
        <v>6016</v>
      </c>
      <c r="AG73" s="851"/>
      <c r="AH73" s="851"/>
      <c r="AI73" s="851"/>
      <c r="AJ73" s="851"/>
      <c r="AK73" s="851">
        <v>1477</v>
      </c>
      <c r="AL73" s="851"/>
      <c r="AM73" s="851"/>
      <c r="AN73" s="851"/>
      <c r="AO73" s="851"/>
      <c r="AP73" s="851" t="s">
        <v>538</v>
      </c>
      <c r="AQ73" s="851"/>
      <c r="AR73" s="851"/>
      <c r="AS73" s="851"/>
      <c r="AT73" s="851"/>
      <c r="AU73" s="851" t="s">
        <v>538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545</v>
      </c>
      <c r="C74" s="894"/>
      <c r="D74" s="894"/>
      <c r="E74" s="894"/>
      <c r="F74" s="894"/>
      <c r="G74" s="894"/>
      <c r="H74" s="894"/>
      <c r="I74" s="894"/>
      <c r="J74" s="894"/>
      <c r="K74" s="894"/>
      <c r="L74" s="894"/>
      <c r="M74" s="894"/>
      <c r="N74" s="894"/>
      <c r="O74" s="894"/>
      <c r="P74" s="895"/>
      <c r="Q74" s="896">
        <v>7053</v>
      </c>
      <c r="R74" s="851"/>
      <c r="S74" s="851"/>
      <c r="T74" s="851"/>
      <c r="U74" s="851"/>
      <c r="V74" s="851">
        <v>6489</v>
      </c>
      <c r="W74" s="851"/>
      <c r="X74" s="851"/>
      <c r="Y74" s="851"/>
      <c r="Z74" s="851"/>
      <c r="AA74" s="851">
        <v>565</v>
      </c>
      <c r="AB74" s="851"/>
      <c r="AC74" s="851"/>
      <c r="AD74" s="851"/>
      <c r="AE74" s="851"/>
      <c r="AF74" s="851">
        <v>565</v>
      </c>
      <c r="AG74" s="851"/>
      <c r="AH74" s="851"/>
      <c r="AI74" s="851"/>
      <c r="AJ74" s="851"/>
      <c r="AK74" s="851">
        <v>305</v>
      </c>
      <c r="AL74" s="851"/>
      <c r="AM74" s="851"/>
      <c r="AN74" s="851"/>
      <c r="AO74" s="851"/>
      <c r="AP74" s="851" t="s">
        <v>538</v>
      </c>
      <c r="AQ74" s="851"/>
      <c r="AR74" s="851"/>
      <c r="AS74" s="851"/>
      <c r="AT74" s="851"/>
      <c r="AU74" s="851" t="s">
        <v>538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546</v>
      </c>
      <c r="C75" s="894"/>
      <c r="D75" s="894"/>
      <c r="E75" s="894"/>
      <c r="F75" s="894"/>
      <c r="G75" s="894"/>
      <c r="H75" s="894"/>
      <c r="I75" s="894"/>
      <c r="J75" s="894"/>
      <c r="K75" s="894"/>
      <c r="L75" s="894"/>
      <c r="M75" s="894"/>
      <c r="N75" s="894"/>
      <c r="O75" s="894"/>
      <c r="P75" s="895"/>
      <c r="Q75" s="899">
        <v>165</v>
      </c>
      <c r="R75" s="900"/>
      <c r="S75" s="900"/>
      <c r="T75" s="900"/>
      <c r="U75" s="850"/>
      <c r="V75" s="901">
        <v>127</v>
      </c>
      <c r="W75" s="900"/>
      <c r="X75" s="900"/>
      <c r="Y75" s="900"/>
      <c r="Z75" s="850"/>
      <c r="AA75" s="901">
        <v>38</v>
      </c>
      <c r="AB75" s="900"/>
      <c r="AC75" s="900"/>
      <c r="AD75" s="900"/>
      <c r="AE75" s="850"/>
      <c r="AF75" s="901">
        <v>38</v>
      </c>
      <c r="AG75" s="900"/>
      <c r="AH75" s="900"/>
      <c r="AI75" s="900"/>
      <c r="AJ75" s="850"/>
      <c r="AK75" s="901">
        <v>13</v>
      </c>
      <c r="AL75" s="900"/>
      <c r="AM75" s="900"/>
      <c r="AN75" s="900"/>
      <c r="AO75" s="850"/>
      <c r="AP75" s="901" t="s">
        <v>538</v>
      </c>
      <c r="AQ75" s="900"/>
      <c r="AR75" s="900"/>
      <c r="AS75" s="900"/>
      <c r="AT75" s="850"/>
      <c r="AU75" s="901" t="s">
        <v>538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547</v>
      </c>
      <c r="C76" s="894"/>
      <c r="D76" s="894"/>
      <c r="E76" s="894"/>
      <c r="F76" s="894"/>
      <c r="G76" s="894"/>
      <c r="H76" s="894"/>
      <c r="I76" s="894"/>
      <c r="J76" s="894"/>
      <c r="K76" s="894"/>
      <c r="L76" s="894"/>
      <c r="M76" s="894"/>
      <c r="N76" s="894"/>
      <c r="O76" s="894"/>
      <c r="P76" s="895"/>
      <c r="Q76" s="899">
        <v>465</v>
      </c>
      <c r="R76" s="900"/>
      <c r="S76" s="900"/>
      <c r="T76" s="900"/>
      <c r="U76" s="850"/>
      <c r="V76" s="901">
        <v>520</v>
      </c>
      <c r="W76" s="900"/>
      <c r="X76" s="900"/>
      <c r="Y76" s="900"/>
      <c r="Z76" s="850"/>
      <c r="AA76" s="901">
        <v>-55</v>
      </c>
      <c r="AB76" s="900"/>
      <c r="AC76" s="900"/>
      <c r="AD76" s="900"/>
      <c r="AE76" s="850"/>
      <c r="AF76" s="901">
        <v>510</v>
      </c>
      <c r="AG76" s="900"/>
      <c r="AH76" s="900"/>
      <c r="AI76" s="900"/>
      <c r="AJ76" s="850"/>
      <c r="AK76" s="901">
        <v>347</v>
      </c>
      <c r="AL76" s="900"/>
      <c r="AM76" s="900"/>
      <c r="AN76" s="900"/>
      <c r="AO76" s="850"/>
      <c r="AP76" s="901">
        <v>2530</v>
      </c>
      <c r="AQ76" s="900"/>
      <c r="AR76" s="900"/>
      <c r="AS76" s="900"/>
      <c r="AT76" s="850"/>
      <c r="AU76" s="901">
        <v>610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7650</v>
      </c>
      <c r="AG88" s="862"/>
      <c r="AH88" s="862"/>
      <c r="AI88" s="862"/>
      <c r="AJ88" s="862"/>
      <c r="AK88" s="859"/>
      <c r="AL88" s="859"/>
      <c r="AM88" s="859"/>
      <c r="AN88" s="859"/>
      <c r="AO88" s="859"/>
      <c r="AP88" s="862">
        <v>3227</v>
      </c>
      <c r="AQ88" s="862"/>
      <c r="AR88" s="862"/>
      <c r="AS88" s="862"/>
      <c r="AT88" s="862"/>
      <c r="AU88" s="862">
        <v>733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289</v>
      </c>
      <c r="AG109" s="915"/>
      <c r="AH109" s="915"/>
      <c r="AI109" s="915"/>
      <c r="AJ109" s="916"/>
      <c r="AK109" s="914" t="s">
        <v>288</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289</v>
      </c>
      <c r="BW109" s="915"/>
      <c r="BX109" s="915"/>
      <c r="BY109" s="915"/>
      <c r="BZ109" s="916"/>
      <c r="CA109" s="914" t="s">
        <v>288</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289</v>
      </c>
      <c r="DM109" s="915"/>
      <c r="DN109" s="915"/>
      <c r="DO109" s="915"/>
      <c r="DP109" s="916"/>
      <c r="DQ109" s="914" t="s">
        <v>288</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580547</v>
      </c>
      <c r="AB110" s="922"/>
      <c r="AC110" s="922"/>
      <c r="AD110" s="922"/>
      <c r="AE110" s="923"/>
      <c r="AF110" s="924">
        <v>589136</v>
      </c>
      <c r="AG110" s="922"/>
      <c r="AH110" s="922"/>
      <c r="AI110" s="922"/>
      <c r="AJ110" s="923"/>
      <c r="AK110" s="924">
        <v>591738</v>
      </c>
      <c r="AL110" s="922"/>
      <c r="AM110" s="922"/>
      <c r="AN110" s="922"/>
      <c r="AO110" s="923"/>
      <c r="AP110" s="925">
        <v>16.100000000000001</v>
      </c>
      <c r="AQ110" s="926"/>
      <c r="AR110" s="926"/>
      <c r="AS110" s="926"/>
      <c r="AT110" s="927"/>
      <c r="AU110" s="928" t="s">
        <v>62</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6017175</v>
      </c>
      <c r="BR110" s="957"/>
      <c r="BS110" s="957"/>
      <c r="BT110" s="957"/>
      <c r="BU110" s="957"/>
      <c r="BV110" s="957">
        <v>5865788</v>
      </c>
      <c r="BW110" s="957"/>
      <c r="BX110" s="957"/>
      <c r="BY110" s="957"/>
      <c r="BZ110" s="957"/>
      <c r="CA110" s="957">
        <v>5569383</v>
      </c>
      <c r="CB110" s="957"/>
      <c r="CC110" s="957"/>
      <c r="CD110" s="957"/>
      <c r="CE110" s="957"/>
      <c r="CF110" s="971">
        <v>152</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13584</v>
      </c>
      <c r="BR111" s="950"/>
      <c r="BS111" s="950"/>
      <c r="BT111" s="950"/>
      <c r="BU111" s="950"/>
      <c r="BV111" s="950">
        <v>12437</v>
      </c>
      <c r="BW111" s="950"/>
      <c r="BX111" s="950"/>
      <c r="BY111" s="950"/>
      <c r="BZ111" s="950"/>
      <c r="CA111" s="950">
        <v>13527</v>
      </c>
      <c r="CB111" s="950"/>
      <c r="CC111" s="950"/>
      <c r="CD111" s="950"/>
      <c r="CE111" s="950"/>
      <c r="CF111" s="944">
        <v>0.4</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114</v>
      </c>
      <c r="AB112" s="989"/>
      <c r="AC112" s="989"/>
      <c r="AD112" s="989"/>
      <c r="AE112" s="990"/>
      <c r="AF112" s="991" t="s">
        <v>114</v>
      </c>
      <c r="AG112" s="989"/>
      <c r="AH112" s="989"/>
      <c r="AI112" s="989"/>
      <c r="AJ112" s="990"/>
      <c r="AK112" s="991" t="s">
        <v>114</v>
      </c>
      <c r="AL112" s="989"/>
      <c r="AM112" s="989"/>
      <c r="AN112" s="989"/>
      <c r="AO112" s="990"/>
      <c r="AP112" s="992" t="s">
        <v>114</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3658840</v>
      </c>
      <c r="BR112" s="950"/>
      <c r="BS112" s="950"/>
      <c r="BT112" s="950"/>
      <c r="BU112" s="950"/>
      <c r="BV112" s="950">
        <v>3427582</v>
      </c>
      <c r="BW112" s="950"/>
      <c r="BX112" s="950"/>
      <c r="BY112" s="950"/>
      <c r="BZ112" s="950"/>
      <c r="CA112" s="950">
        <v>3138949</v>
      </c>
      <c r="CB112" s="950"/>
      <c r="CC112" s="950"/>
      <c r="CD112" s="950"/>
      <c r="CE112" s="950"/>
      <c r="CF112" s="944">
        <v>85.7</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362404</v>
      </c>
      <c r="AB113" s="964"/>
      <c r="AC113" s="964"/>
      <c r="AD113" s="964"/>
      <c r="AE113" s="965"/>
      <c r="AF113" s="966">
        <v>360023</v>
      </c>
      <c r="AG113" s="964"/>
      <c r="AH113" s="964"/>
      <c r="AI113" s="964"/>
      <c r="AJ113" s="965"/>
      <c r="AK113" s="966">
        <v>358875</v>
      </c>
      <c r="AL113" s="964"/>
      <c r="AM113" s="964"/>
      <c r="AN113" s="964"/>
      <c r="AO113" s="965"/>
      <c r="AP113" s="967">
        <v>9.8000000000000007</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761979</v>
      </c>
      <c r="BR113" s="950"/>
      <c r="BS113" s="950"/>
      <c r="BT113" s="950"/>
      <c r="BU113" s="950"/>
      <c r="BV113" s="950">
        <v>736832</v>
      </c>
      <c r="BW113" s="950"/>
      <c r="BX113" s="950"/>
      <c r="BY113" s="950"/>
      <c r="BZ113" s="950"/>
      <c r="CA113" s="950">
        <v>732994</v>
      </c>
      <c r="CB113" s="950"/>
      <c r="CC113" s="950"/>
      <c r="CD113" s="950"/>
      <c r="CE113" s="950"/>
      <c r="CF113" s="944">
        <v>20</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58939</v>
      </c>
      <c r="AB114" s="989"/>
      <c r="AC114" s="989"/>
      <c r="AD114" s="989"/>
      <c r="AE114" s="990"/>
      <c r="AF114" s="991">
        <v>61906</v>
      </c>
      <c r="AG114" s="989"/>
      <c r="AH114" s="989"/>
      <c r="AI114" s="989"/>
      <c r="AJ114" s="990"/>
      <c r="AK114" s="991">
        <v>61919</v>
      </c>
      <c r="AL114" s="989"/>
      <c r="AM114" s="989"/>
      <c r="AN114" s="989"/>
      <c r="AO114" s="990"/>
      <c r="AP114" s="992">
        <v>1.7</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861407</v>
      </c>
      <c r="BR114" s="950"/>
      <c r="BS114" s="950"/>
      <c r="BT114" s="950"/>
      <c r="BU114" s="950"/>
      <c r="BV114" s="950">
        <v>858913</v>
      </c>
      <c r="BW114" s="950"/>
      <c r="BX114" s="950"/>
      <c r="BY114" s="950"/>
      <c r="BZ114" s="950"/>
      <c r="CA114" s="950">
        <v>864168</v>
      </c>
      <c r="CB114" s="950"/>
      <c r="CC114" s="950"/>
      <c r="CD114" s="950"/>
      <c r="CE114" s="950"/>
      <c r="CF114" s="944">
        <v>23.6</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19800</v>
      </c>
      <c r="AB115" s="964"/>
      <c r="AC115" s="964"/>
      <c r="AD115" s="964"/>
      <c r="AE115" s="965"/>
      <c r="AF115" s="966">
        <v>3858</v>
      </c>
      <c r="AG115" s="964"/>
      <c r="AH115" s="964"/>
      <c r="AI115" s="964"/>
      <c r="AJ115" s="965"/>
      <c r="AK115" s="966">
        <v>3431</v>
      </c>
      <c r="AL115" s="964"/>
      <c r="AM115" s="964"/>
      <c r="AN115" s="964"/>
      <c r="AO115" s="965"/>
      <c r="AP115" s="967">
        <v>0.1</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v>19418</v>
      </c>
      <c r="BW115" s="950"/>
      <c r="BX115" s="950"/>
      <c r="BY115" s="950"/>
      <c r="BZ115" s="950"/>
      <c r="CA115" s="950">
        <v>6387</v>
      </c>
      <c r="CB115" s="950"/>
      <c r="CC115" s="950"/>
      <c r="CD115" s="950"/>
      <c r="CE115" s="950"/>
      <c r="CF115" s="944">
        <v>0.2</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t="s">
        <v>114</v>
      </c>
      <c r="AG116" s="989"/>
      <c r="AH116" s="989"/>
      <c r="AI116" s="989"/>
      <c r="AJ116" s="990"/>
      <c r="AK116" s="991" t="s">
        <v>114</v>
      </c>
      <c r="AL116" s="989"/>
      <c r="AM116" s="989"/>
      <c r="AN116" s="989"/>
      <c r="AO116" s="990"/>
      <c r="AP116" s="992" t="s">
        <v>114</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9059</v>
      </c>
      <c r="DH116" s="989"/>
      <c r="DI116" s="989"/>
      <c r="DJ116" s="989"/>
      <c r="DK116" s="990"/>
      <c r="DL116" s="991">
        <v>8192</v>
      </c>
      <c r="DM116" s="989"/>
      <c r="DN116" s="989"/>
      <c r="DO116" s="989"/>
      <c r="DP116" s="990"/>
      <c r="DQ116" s="991">
        <v>8192</v>
      </c>
      <c r="DR116" s="989"/>
      <c r="DS116" s="989"/>
      <c r="DT116" s="989"/>
      <c r="DU116" s="990"/>
      <c r="DV116" s="992">
        <v>0.2</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1021690</v>
      </c>
      <c r="AB117" s="1007"/>
      <c r="AC117" s="1007"/>
      <c r="AD117" s="1007"/>
      <c r="AE117" s="1008"/>
      <c r="AF117" s="1009">
        <v>1014923</v>
      </c>
      <c r="AG117" s="1007"/>
      <c r="AH117" s="1007"/>
      <c r="AI117" s="1007"/>
      <c r="AJ117" s="1008"/>
      <c r="AK117" s="1009">
        <v>1015963</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289</v>
      </c>
      <c r="AG118" s="915"/>
      <c r="AH118" s="915"/>
      <c r="AI118" s="915"/>
      <c r="AJ118" s="916"/>
      <c r="AK118" s="914" t="s">
        <v>288</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438</v>
      </c>
      <c r="BP119" s="1036"/>
      <c r="BQ119" s="1027">
        <v>11312985</v>
      </c>
      <c r="BR119" s="1028"/>
      <c r="BS119" s="1028"/>
      <c r="BT119" s="1028"/>
      <c r="BU119" s="1028"/>
      <c r="BV119" s="1028">
        <v>10920970</v>
      </c>
      <c r="BW119" s="1028"/>
      <c r="BX119" s="1028"/>
      <c r="BY119" s="1028"/>
      <c r="BZ119" s="1028"/>
      <c r="CA119" s="1028">
        <v>10325408</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4525</v>
      </c>
      <c r="DH119" s="1014"/>
      <c r="DI119" s="1014"/>
      <c r="DJ119" s="1014"/>
      <c r="DK119" s="1015"/>
      <c r="DL119" s="1013">
        <v>4245</v>
      </c>
      <c r="DM119" s="1014"/>
      <c r="DN119" s="1014"/>
      <c r="DO119" s="1014"/>
      <c r="DP119" s="1015"/>
      <c r="DQ119" s="1013">
        <v>5335</v>
      </c>
      <c r="DR119" s="1014"/>
      <c r="DS119" s="1014"/>
      <c r="DT119" s="1014"/>
      <c r="DU119" s="1015"/>
      <c r="DV119" s="1016">
        <v>0.1</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2720754</v>
      </c>
      <c r="BR120" s="957"/>
      <c r="BS120" s="957"/>
      <c r="BT120" s="957"/>
      <c r="BU120" s="957"/>
      <c r="BV120" s="957">
        <v>3333281</v>
      </c>
      <c r="BW120" s="957"/>
      <c r="BX120" s="957"/>
      <c r="BY120" s="957"/>
      <c r="BZ120" s="957"/>
      <c r="CA120" s="957">
        <v>4156793</v>
      </c>
      <c r="CB120" s="957"/>
      <c r="CC120" s="957"/>
      <c r="CD120" s="957"/>
      <c r="CE120" s="957"/>
      <c r="CF120" s="971">
        <v>113.4</v>
      </c>
      <c r="CG120" s="972"/>
      <c r="CH120" s="972"/>
      <c r="CI120" s="972"/>
      <c r="CJ120" s="972"/>
      <c r="CK120" s="1037" t="s">
        <v>442</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2389293</v>
      </c>
      <c r="DH120" s="957"/>
      <c r="DI120" s="957"/>
      <c r="DJ120" s="957"/>
      <c r="DK120" s="957"/>
      <c r="DL120" s="957">
        <v>2203910</v>
      </c>
      <c r="DM120" s="957"/>
      <c r="DN120" s="957"/>
      <c r="DO120" s="957"/>
      <c r="DP120" s="957"/>
      <c r="DQ120" s="957">
        <v>2003757</v>
      </c>
      <c r="DR120" s="957"/>
      <c r="DS120" s="957"/>
      <c r="DT120" s="957"/>
      <c r="DU120" s="957"/>
      <c r="DV120" s="958">
        <v>54.7</v>
      </c>
      <c r="DW120" s="958"/>
      <c r="DX120" s="958"/>
      <c r="DY120" s="958"/>
      <c r="DZ120" s="959"/>
    </row>
    <row r="121" spans="1:130" s="199" customFormat="1" ht="26.25" customHeight="1" x14ac:dyDescent="0.15">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t="s">
        <v>114</v>
      </c>
      <c r="BR121" s="950"/>
      <c r="BS121" s="950"/>
      <c r="BT121" s="950"/>
      <c r="BU121" s="950"/>
      <c r="BV121" s="950" t="s">
        <v>114</v>
      </c>
      <c r="BW121" s="950"/>
      <c r="BX121" s="950"/>
      <c r="BY121" s="950"/>
      <c r="BZ121" s="950"/>
      <c r="CA121" s="950" t="s">
        <v>114</v>
      </c>
      <c r="CB121" s="950"/>
      <c r="CC121" s="950"/>
      <c r="CD121" s="950"/>
      <c r="CE121" s="950"/>
      <c r="CF121" s="944" t="s">
        <v>114</v>
      </c>
      <c r="CG121" s="945"/>
      <c r="CH121" s="945"/>
      <c r="CI121" s="945"/>
      <c r="CJ121" s="945"/>
      <c r="CK121" s="1040"/>
      <c r="CL121" s="1041"/>
      <c r="CM121" s="1041"/>
      <c r="CN121" s="1041"/>
      <c r="CO121" s="1042"/>
      <c r="CP121" s="1050" t="s">
        <v>392</v>
      </c>
      <c r="CQ121" s="1051"/>
      <c r="CR121" s="1051"/>
      <c r="CS121" s="1051"/>
      <c r="CT121" s="1051"/>
      <c r="CU121" s="1051"/>
      <c r="CV121" s="1051"/>
      <c r="CW121" s="1051"/>
      <c r="CX121" s="1051"/>
      <c r="CY121" s="1051"/>
      <c r="CZ121" s="1051"/>
      <c r="DA121" s="1051"/>
      <c r="DB121" s="1051"/>
      <c r="DC121" s="1051"/>
      <c r="DD121" s="1051"/>
      <c r="DE121" s="1051"/>
      <c r="DF121" s="1052"/>
      <c r="DG121" s="949">
        <v>994762</v>
      </c>
      <c r="DH121" s="950"/>
      <c r="DI121" s="950"/>
      <c r="DJ121" s="950"/>
      <c r="DK121" s="950"/>
      <c r="DL121" s="950">
        <v>969838</v>
      </c>
      <c r="DM121" s="950"/>
      <c r="DN121" s="950"/>
      <c r="DO121" s="950"/>
      <c r="DP121" s="950"/>
      <c r="DQ121" s="950">
        <v>896482</v>
      </c>
      <c r="DR121" s="950"/>
      <c r="DS121" s="950"/>
      <c r="DT121" s="950"/>
      <c r="DU121" s="950"/>
      <c r="DV121" s="951">
        <v>24.5</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7137476</v>
      </c>
      <c r="BR122" s="1028"/>
      <c r="BS122" s="1028"/>
      <c r="BT122" s="1028"/>
      <c r="BU122" s="1028"/>
      <c r="BV122" s="1028">
        <v>6903413</v>
      </c>
      <c r="BW122" s="1028"/>
      <c r="BX122" s="1028"/>
      <c r="BY122" s="1028"/>
      <c r="BZ122" s="1028"/>
      <c r="CA122" s="1028">
        <v>6762804</v>
      </c>
      <c r="CB122" s="1028"/>
      <c r="CC122" s="1028"/>
      <c r="CD122" s="1028"/>
      <c r="CE122" s="1028"/>
      <c r="CF122" s="1048">
        <v>184.5</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274785</v>
      </c>
      <c r="DH122" s="950"/>
      <c r="DI122" s="950"/>
      <c r="DJ122" s="950"/>
      <c r="DK122" s="950"/>
      <c r="DL122" s="950">
        <v>253834</v>
      </c>
      <c r="DM122" s="950"/>
      <c r="DN122" s="950"/>
      <c r="DO122" s="950"/>
      <c r="DP122" s="950"/>
      <c r="DQ122" s="950">
        <v>238710</v>
      </c>
      <c r="DR122" s="950"/>
      <c r="DS122" s="950"/>
      <c r="DT122" s="950"/>
      <c r="DU122" s="950"/>
      <c r="DV122" s="951">
        <v>6.5</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877</v>
      </c>
      <c r="AB123" s="989"/>
      <c r="AC123" s="989"/>
      <c r="AD123" s="989"/>
      <c r="AE123" s="990"/>
      <c r="AF123" s="991">
        <v>864</v>
      </c>
      <c r="AG123" s="989"/>
      <c r="AH123" s="989"/>
      <c r="AI123" s="989"/>
      <c r="AJ123" s="990"/>
      <c r="AK123" s="991">
        <v>857</v>
      </c>
      <c r="AL123" s="989"/>
      <c r="AM123" s="989"/>
      <c r="AN123" s="989"/>
      <c r="AO123" s="990"/>
      <c r="AP123" s="992">
        <v>0</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446</v>
      </c>
      <c r="BP123" s="1036"/>
      <c r="BQ123" s="1095">
        <v>9858230</v>
      </c>
      <c r="BR123" s="1096"/>
      <c r="BS123" s="1096"/>
      <c r="BT123" s="1096"/>
      <c r="BU123" s="1096"/>
      <c r="BV123" s="1096">
        <v>10236694</v>
      </c>
      <c r="BW123" s="1096"/>
      <c r="BX123" s="1096"/>
      <c r="BY123" s="1096"/>
      <c r="BZ123" s="1096"/>
      <c r="CA123" s="1096">
        <v>10919597</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t="s">
        <v>114</v>
      </c>
      <c r="DH123" s="989"/>
      <c r="DI123" s="989"/>
      <c r="DJ123" s="989"/>
      <c r="DK123" s="990"/>
      <c r="DL123" s="991" t="s">
        <v>114</v>
      </c>
      <c r="DM123" s="989"/>
      <c r="DN123" s="989"/>
      <c r="DO123" s="989"/>
      <c r="DP123" s="990"/>
      <c r="DQ123" s="991" t="s">
        <v>114</v>
      </c>
      <c r="DR123" s="989"/>
      <c r="DS123" s="989"/>
      <c r="DT123" s="989"/>
      <c r="DU123" s="990"/>
      <c r="DV123" s="992" t="s">
        <v>114</v>
      </c>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40</v>
      </c>
      <c r="BR124" s="1058"/>
      <c r="BS124" s="1058"/>
      <c r="BT124" s="1058"/>
      <c r="BU124" s="1058"/>
      <c r="BV124" s="1058">
        <v>18.2</v>
      </c>
      <c r="BW124" s="1058"/>
      <c r="BX124" s="1058"/>
      <c r="BY124" s="1058"/>
      <c r="BZ124" s="1058"/>
      <c r="CA124" s="1058" t="s">
        <v>114</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114</v>
      </c>
      <c r="DH124" s="1014"/>
      <c r="DI124" s="1014"/>
      <c r="DJ124" s="1014"/>
      <c r="DK124" s="1015"/>
      <c r="DL124" s="1013" t="s">
        <v>114</v>
      </c>
      <c r="DM124" s="1014"/>
      <c r="DN124" s="1014"/>
      <c r="DO124" s="1014"/>
      <c r="DP124" s="1015"/>
      <c r="DQ124" s="1013" t="s">
        <v>114</v>
      </c>
      <c r="DR124" s="1014"/>
      <c r="DS124" s="1014"/>
      <c r="DT124" s="1014"/>
      <c r="DU124" s="1015"/>
      <c r="DV124" s="1016" t="s">
        <v>114</v>
      </c>
      <c r="DW124" s="1017"/>
      <c r="DX124" s="1017"/>
      <c r="DY124" s="1017"/>
      <c r="DZ124" s="1018"/>
    </row>
    <row r="125" spans="1:130" s="199" customFormat="1" ht="26.25" customHeight="1" x14ac:dyDescent="0.15">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x14ac:dyDescent="0.2">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15446</v>
      </c>
      <c r="AB126" s="989"/>
      <c r="AC126" s="989"/>
      <c r="AD126" s="989"/>
      <c r="AE126" s="990"/>
      <c r="AF126" s="991" t="s">
        <v>114</v>
      </c>
      <c r="AG126" s="989"/>
      <c r="AH126" s="989"/>
      <c r="AI126" s="989"/>
      <c r="AJ126" s="990"/>
      <c r="AK126" s="991" t="s">
        <v>114</v>
      </c>
      <c r="AL126" s="989"/>
      <c r="AM126" s="989"/>
      <c r="AN126" s="989"/>
      <c r="AO126" s="990"/>
      <c r="AP126" s="992" t="s">
        <v>114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3477</v>
      </c>
      <c r="AB127" s="989"/>
      <c r="AC127" s="989"/>
      <c r="AD127" s="989"/>
      <c r="AE127" s="990"/>
      <c r="AF127" s="991">
        <v>2994</v>
      </c>
      <c r="AG127" s="989"/>
      <c r="AH127" s="989"/>
      <c r="AI127" s="989"/>
      <c r="AJ127" s="990"/>
      <c r="AK127" s="991">
        <v>2574</v>
      </c>
      <c r="AL127" s="989"/>
      <c r="AM127" s="989"/>
      <c r="AN127" s="989"/>
      <c r="AO127" s="990"/>
      <c r="AP127" s="992">
        <v>0.1</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t="s">
        <v>114</v>
      </c>
      <c r="AB128" s="1078"/>
      <c r="AC128" s="1078"/>
      <c r="AD128" s="1078"/>
      <c r="AE128" s="1079"/>
      <c r="AF128" s="1080" t="s">
        <v>114</v>
      </c>
      <c r="AG128" s="1078"/>
      <c r="AH128" s="1078"/>
      <c r="AI128" s="1078"/>
      <c r="AJ128" s="1079"/>
      <c r="AK128" s="1080" t="s">
        <v>114</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v>19418</v>
      </c>
      <c r="DM128" s="1070"/>
      <c r="DN128" s="1070"/>
      <c r="DO128" s="1070"/>
      <c r="DP128" s="1070"/>
      <c r="DQ128" s="1070">
        <v>6387</v>
      </c>
      <c r="DR128" s="1070"/>
      <c r="DS128" s="1070"/>
      <c r="DT128" s="1070"/>
      <c r="DU128" s="1070"/>
      <c r="DV128" s="1071">
        <v>0.2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4374549</v>
      </c>
      <c r="AB129" s="989"/>
      <c r="AC129" s="989"/>
      <c r="AD129" s="989"/>
      <c r="AE129" s="990"/>
      <c r="AF129" s="991">
        <v>4469077</v>
      </c>
      <c r="AG129" s="989"/>
      <c r="AH129" s="989"/>
      <c r="AI129" s="989"/>
      <c r="AJ129" s="990"/>
      <c r="AK129" s="991">
        <v>4382681</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737897</v>
      </c>
      <c r="AB130" s="989"/>
      <c r="AC130" s="989"/>
      <c r="AD130" s="989"/>
      <c r="AE130" s="990"/>
      <c r="AF130" s="991">
        <v>712111</v>
      </c>
      <c r="AG130" s="989"/>
      <c r="AH130" s="989"/>
      <c r="AI130" s="989"/>
      <c r="AJ130" s="990"/>
      <c r="AK130" s="991">
        <v>718113</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7.9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3636652</v>
      </c>
      <c r="AB131" s="1014"/>
      <c r="AC131" s="1014"/>
      <c r="AD131" s="1014"/>
      <c r="AE131" s="1015"/>
      <c r="AF131" s="1013">
        <v>3756966</v>
      </c>
      <c r="AG131" s="1014"/>
      <c r="AH131" s="1014"/>
      <c r="AI131" s="1014"/>
      <c r="AJ131" s="1015"/>
      <c r="AK131" s="1013">
        <v>3664568</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t="s">
        <v>114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7.8036886670000003</v>
      </c>
      <c r="AB132" s="1130"/>
      <c r="AC132" s="1130"/>
      <c r="AD132" s="1130"/>
      <c r="AE132" s="1131"/>
      <c r="AF132" s="1132">
        <v>8.0600143840000005</v>
      </c>
      <c r="AG132" s="1130"/>
      <c r="AH132" s="1130"/>
      <c r="AI132" s="1130"/>
      <c r="AJ132" s="1131"/>
      <c r="AK132" s="1132">
        <v>8.1278338950000002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9.3000000000000007</v>
      </c>
      <c r="AB133" s="1113"/>
      <c r="AC133" s="1113"/>
      <c r="AD133" s="1113"/>
      <c r="AE133" s="1114"/>
      <c r="AF133" s="1112">
        <v>8.4</v>
      </c>
      <c r="AG133" s="1113"/>
      <c r="AH133" s="1113"/>
      <c r="AI133" s="1113"/>
      <c r="AJ133" s="1114"/>
      <c r="AK133" s="1112">
        <v>7.9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1070799</v>
      </c>
      <c r="L9" s="266">
        <v>109276</v>
      </c>
      <c r="M9" s="267">
        <v>134601</v>
      </c>
      <c r="N9" s="268">
        <v>-18.8</v>
      </c>
    </row>
    <row r="10" spans="1:16" x14ac:dyDescent="0.15">
      <c r="A10" s="250"/>
      <c r="B10" s="246"/>
      <c r="C10" s="246"/>
      <c r="D10" s="246"/>
      <c r="E10" s="246"/>
      <c r="F10" s="246"/>
      <c r="G10" s="1152" t="s">
        <v>480</v>
      </c>
      <c r="H10" s="1153"/>
      <c r="I10" s="1153"/>
      <c r="J10" s="1154"/>
      <c r="K10" s="269">
        <v>107591</v>
      </c>
      <c r="L10" s="270">
        <v>10980</v>
      </c>
      <c r="M10" s="271">
        <v>15652</v>
      </c>
      <c r="N10" s="272">
        <v>-29.8</v>
      </c>
    </row>
    <row r="11" spans="1:16" ht="13.5" customHeight="1" x14ac:dyDescent="0.15">
      <c r="A11" s="250"/>
      <c r="B11" s="246"/>
      <c r="C11" s="246"/>
      <c r="D11" s="246"/>
      <c r="E11" s="246"/>
      <c r="F11" s="246"/>
      <c r="G11" s="1152" t="s">
        <v>481</v>
      </c>
      <c r="H11" s="1153"/>
      <c r="I11" s="1153"/>
      <c r="J11" s="1154"/>
      <c r="K11" s="269">
        <v>239141</v>
      </c>
      <c r="L11" s="270">
        <v>24405</v>
      </c>
      <c r="M11" s="271">
        <v>22688</v>
      </c>
      <c r="N11" s="272">
        <v>7.6</v>
      </c>
    </row>
    <row r="12" spans="1:16" ht="13.5" customHeight="1" x14ac:dyDescent="0.15">
      <c r="A12" s="250"/>
      <c r="B12" s="246"/>
      <c r="C12" s="246"/>
      <c r="D12" s="246"/>
      <c r="E12" s="246"/>
      <c r="F12" s="246"/>
      <c r="G12" s="1152" t="s">
        <v>482</v>
      </c>
      <c r="H12" s="1153"/>
      <c r="I12" s="1153"/>
      <c r="J12" s="1154"/>
      <c r="K12" s="269">
        <v>4632</v>
      </c>
      <c r="L12" s="270">
        <v>473</v>
      </c>
      <c r="M12" s="271">
        <v>3308</v>
      </c>
      <c r="N12" s="272">
        <v>-85.7</v>
      </c>
    </row>
    <row r="13" spans="1:16" ht="13.5" customHeight="1" x14ac:dyDescent="0.15">
      <c r="A13" s="250"/>
      <c r="B13" s="246"/>
      <c r="C13" s="246"/>
      <c r="D13" s="246"/>
      <c r="E13" s="246"/>
      <c r="F13" s="246"/>
      <c r="G13" s="1152" t="s">
        <v>483</v>
      </c>
      <c r="H13" s="1153"/>
      <c r="I13" s="1153"/>
      <c r="J13" s="1154"/>
      <c r="K13" s="269" t="s">
        <v>484</v>
      </c>
      <c r="L13" s="270" t="s">
        <v>484</v>
      </c>
      <c r="M13" s="271">
        <v>1</v>
      </c>
      <c r="N13" s="272" t="s">
        <v>484</v>
      </c>
    </row>
    <row r="14" spans="1:16" ht="13.5" customHeight="1" x14ac:dyDescent="0.15">
      <c r="A14" s="250"/>
      <c r="B14" s="246"/>
      <c r="C14" s="246"/>
      <c r="D14" s="246"/>
      <c r="E14" s="246"/>
      <c r="F14" s="246"/>
      <c r="G14" s="1152" t="s">
        <v>485</v>
      </c>
      <c r="H14" s="1153"/>
      <c r="I14" s="1153"/>
      <c r="J14" s="1154"/>
      <c r="K14" s="269">
        <v>33655</v>
      </c>
      <c r="L14" s="270">
        <v>3435</v>
      </c>
      <c r="M14" s="271">
        <v>6215</v>
      </c>
      <c r="N14" s="272">
        <v>-44.7</v>
      </c>
    </row>
    <row r="15" spans="1:16" ht="13.5" customHeight="1" x14ac:dyDescent="0.15">
      <c r="A15" s="250"/>
      <c r="B15" s="246"/>
      <c r="C15" s="246"/>
      <c r="D15" s="246"/>
      <c r="E15" s="246"/>
      <c r="F15" s="246"/>
      <c r="G15" s="1152" t="s">
        <v>486</v>
      </c>
      <c r="H15" s="1153"/>
      <c r="I15" s="1153"/>
      <c r="J15" s="1154"/>
      <c r="K15" s="269">
        <v>19865</v>
      </c>
      <c r="L15" s="270">
        <v>2027</v>
      </c>
      <c r="M15" s="271">
        <v>3213</v>
      </c>
      <c r="N15" s="272">
        <v>-36.9</v>
      </c>
    </row>
    <row r="16" spans="1:16" x14ac:dyDescent="0.15">
      <c r="A16" s="250"/>
      <c r="B16" s="246"/>
      <c r="C16" s="246"/>
      <c r="D16" s="246"/>
      <c r="E16" s="246"/>
      <c r="F16" s="246"/>
      <c r="G16" s="1155" t="s">
        <v>487</v>
      </c>
      <c r="H16" s="1156"/>
      <c r="I16" s="1156"/>
      <c r="J16" s="1157"/>
      <c r="K16" s="270">
        <v>-118088</v>
      </c>
      <c r="L16" s="270">
        <v>-12051</v>
      </c>
      <c r="M16" s="271">
        <v>-15018</v>
      </c>
      <c r="N16" s="272">
        <v>-19.8</v>
      </c>
    </row>
    <row r="17" spans="1:16" x14ac:dyDescent="0.15">
      <c r="A17" s="250"/>
      <c r="B17" s="246"/>
      <c r="C17" s="246"/>
      <c r="D17" s="246"/>
      <c r="E17" s="246"/>
      <c r="F17" s="246"/>
      <c r="G17" s="1155" t="s">
        <v>172</v>
      </c>
      <c r="H17" s="1156"/>
      <c r="I17" s="1156"/>
      <c r="J17" s="1157"/>
      <c r="K17" s="270">
        <v>1357595</v>
      </c>
      <c r="L17" s="270">
        <v>138544</v>
      </c>
      <c r="M17" s="271">
        <v>170662</v>
      </c>
      <c r="N17" s="272">
        <v>-18.8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11.84</v>
      </c>
      <c r="L21" s="283">
        <v>15.35</v>
      </c>
      <c r="M21" s="284">
        <v>-3.51</v>
      </c>
      <c r="N21" s="251"/>
      <c r="O21" s="285"/>
      <c r="P21" s="281"/>
    </row>
    <row r="22" spans="1:16" s="286" customFormat="1" x14ac:dyDescent="0.15">
      <c r="A22" s="281"/>
      <c r="B22" s="251"/>
      <c r="C22" s="251"/>
      <c r="D22" s="251"/>
      <c r="E22" s="251"/>
      <c r="F22" s="251"/>
      <c r="G22" s="1147" t="s">
        <v>493</v>
      </c>
      <c r="H22" s="1148"/>
      <c r="I22" s="1148"/>
      <c r="J22" s="1149"/>
      <c r="K22" s="287">
        <v>97.9</v>
      </c>
      <c r="L22" s="288">
        <v>96.1</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591738</v>
      </c>
      <c r="L32" s="296">
        <v>60388</v>
      </c>
      <c r="M32" s="297">
        <v>102910</v>
      </c>
      <c r="N32" s="298">
        <v>-41.3</v>
      </c>
    </row>
    <row r="33" spans="1:16" ht="13.5" customHeight="1" x14ac:dyDescent="0.15">
      <c r="A33" s="250"/>
      <c r="B33" s="246"/>
      <c r="C33" s="246"/>
      <c r="D33" s="246"/>
      <c r="E33" s="246"/>
      <c r="F33" s="246"/>
      <c r="G33" s="1163" t="s">
        <v>498</v>
      </c>
      <c r="H33" s="1164"/>
      <c r="I33" s="1164"/>
      <c r="J33" s="1165"/>
      <c r="K33" s="296" t="s">
        <v>484</v>
      </c>
      <c r="L33" s="296" t="s">
        <v>484</v>
      </c>
      <c r="M33" s="297">
        <v>73</v>
      </c>
      <c r="N33" s="298" t="s">
        <v>484</v>
      </c>
    </row>
    <row r="34" spans="1:16" ht="27" customHeight="1" x14ac:dyDescent="0.15">
      <c r="A34" s="250"/>
      <c r="B34" s="246"/>
      <c r="C34" s="246"/>
      <c r="D34" s="246"/>
      <c r="E34" s="246"/>
      <c r="F34" s="246"/>
      <c r="G34" s="1163" t="s">
        <v>499</v>
      </c>
      <c r="H34" s="1164"/>
      <c r="I34" s="1164"/>
      <c r="J34" s="1165"/>
      <c r="K34" s="296" t="s">
        <v>484</v>
      </c>
      <c r="L34" s="296" t="s">
        <v>484</v>
      </c>
      <c r="M34" s="297">
        <v>271</v>
      </c>
      <c r="N34" s="298" t="s">
        <v>484</v>
      </c>
    </row>
    <row r="35" spans="1:16" ht="27" customHeight="1" x14ac:dyDescent="0.15">
      <c r="A35" s="250"/>
      <c r="B35" s="246"/>
      <c r="C35" s="246"/>
      <c r="D35" s="246"/>
      <c r="E35" s="246"/>
      <c r="F35" s="246"/>
      <c r="G35" s="1163" t="s">
        <v>500</v>
      </c>
      <c r="H35" s="1164"/>
      <c r="I35" s="1164"/>
      <c r="J35" s="1165"/>
      <c r="K35" s="296">
        <v>358875</v>
      </c>
      <c r="L35" s="296">
        <v>36624</v>
      </c>
      <c r="M35" s="297">
        <v>22640</v>
      </c>
      <c r="N35" s="298">
        <v>61.8</v>
      </c>
    </row>
    <row r="36" spans="1:16" ht="27" customHeight="1" x14ac:dyDescent="0.15">
      <c r="A36" s="250"/>
      <c r="B36" s="246"/>
      <c r="C36" s="246"/>
      <c r="D36" s="246"/>
      <c r="E36" s="246"/>
      <c r="F36" s="246"/>
      <c r="G36" s="1163" t="s">
        <v>501</v>
      </c>
      <c r="H36" s="1164"/>
      <c r="I36" s="1164"/>
      <c r="J36" s="1165"/>
      <c r="K36" s="296">
        <v>61919</v>
      </c>
      <c r="L36" s="296">
        <v>6319</v>
      </c>
      <c r="M36" s="297">
        <v>4886</v>
      </c>
      <c r="N36" s="298">
        <v>29.3</v>
      </c>
    </row>
    <row r="37" spans="1:16" ht="13.5" customHeight="1" x14ac:dyDescent="0.15">
      <c r="A37" s="250"/>
      <c r="B37" s="246"/>
      <c r="C37" s="246"/>
      <c r="D37" s="246"/>
      <c r="E37" s="246"/>
      <c r="F37" s="246"/>
      <c r="G37" s="1163" t="s">
        <v>502</v>
      </c>
      <c r="H37" s="1164"/>
      <c r="I37" s="1164"/>
      <c r="J37" s="1165"/>
      <c r="K37" s="296">
        <v>3431</v>
      </c>
      <c r="L37" s="296">
        <v>350</v>
      </c>
      <c r="M37" s="297">
        <v>1587</v>
      </c>
      <c r="N37" s="298">
        <v>-77.900000000000006</v>
      </c>
    </row>
    <row r="38" spans="1:16" ht="27" customHeight="1" x14ac:dyDescent="0.15">
      <c r="A38" s="250"/>
      <c r="B38" s="246"/>
      <c r="C38" s="246"/>
      <c r="D38" s="246"/>
      <c r="E38" s="246"/>
      <c r="F38" s="246"/>
      <c r="G38" s="1166" t="s">
        <v>503</v>
      </c>
      <c r="H38" s="1167"/>
      <c r="I38" s="1167"/>
      <c r="J38" s="1168"/>
      <c r="K38" s="299" t="s">
        <v>484</v>
      </c>
      <c r="L38" s="299" t="s">
        <v>484</v>
      </c>
      <c r="M38" s="300">
        <v>17</v>
      </c>
      <c r="N38" s="301" t="s">
        <v>484</v>
      </c>
      <c r="O38" s="295"/>
    </row>
    <row r="39" spans="1:16" x14ac:dyDescent="0.15">
      <c r="A39" s="250"/>
      <c r="B39" s="246"/>
      <c r="C39" s="246"/>
      <c r="D39" s="246"/>
      <c r="E39" s="246"/>
      <c r="F39" s="246"/>
      <c r="G39" s="1166" t="s">
        <v>504</v>
      </c>
      <c r="H39" s="1167"/>
      <c r="I39" s="1167"/>
      <c r="J39" s="1168"/>
      <c r="K39" s="302" t="s">
        <v>484</v>
      </c>
      <c r="L39" s="302" t="s">
        <v>484</v>
      </c>
      <c r="M39" s="303">
        <v>-4567</v>
      </c>
      <c r="N39" s="304" t="s">
        <v>484</v>
      </c>
      <c r="O39" s="295"/>
    </row>
    <row r="40" spans="1:16" ht="27" customHeight="1" x14ac:dyDescent="0.15">
      <c r="A40" s="250"/>
      <c r="B40" s="246"/>
      <c r="C40" s="246"/>
      <c r="D40" s="246"/>
      <c r="E40" s="246"/>
      <c r="F40" s="246"/>
      <c r="G40" s="1163" t="s">
        <v>505</v>
      </c>
      <c r="H40" s="1164"/>
      <c r="I40" s="1164"/>
      <c r="J40" s="1165"/>
      <c r="K40" s="302">
        <v>-718113</v>
      </c>
      <c r="L40" s="302">
        <v>-73284</v>
      </c>
      <c r="M40" s="303">
        <v>-91042</v>
      </c>
      <c r="N40" s="304">
        <v>-19.5</v>
      </c>
      <c r="O40" s="295"/>
    </row>
    <row r="41" spans="1:16" x14ac:dyDescent="0.15">
      <c r="A41" s="250"/>
      <c r="B41" s="246"/>
      <c r="C41" s="246"/>
      <c r="D41" s="246"/>
      <c r="E41" s="246"/>
      <c r="F41" s="246"/>
      <c r="G41" s="1169" t="s">
        <v>283</v>
      </c>
      <c r="H41" s="1170"/>
      <c r="I41" s="1170"/>
      <c r="J41" s="1171"/>
      <c r="K41" s="296">
        <v>297850</v>
      </c>
      <c r="L41" s="302">
        <v>30396</v>
      </c>
      <c r="M41" s="303">
        <v>36776</v>
      </c>
      <c r="N41" s="304">
        <v>-17.3</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1409095</v>
      </c>
      <c r="J51" s="322">
        <v>136858</v>
      </c>
      <c r="K51" s="323">
        <v>117.2</v>
      </c>
      <c r="L51" s="324">
        <v>114097</v>
      </c>
      <c r="M51" s="325">
        <v>-2.7</v>
      </c>
      <c r="N51" s="326">
        <v>119.9</v>
      </c>
    </row>
    <row r="52" spans="1:14" x14ac:dyDescent="0.15">
      <c r="A52" s="250"/>
      <c r="B52" s="246"/>
      <c r="C52" s="246"/>
      <c r="D52" s="246"/>
      <c r="E52" s="246"/>
      <c r="F52" s="246"/>
      <c r="G52" s="327"/>
      <c r="H52" s="328" t="s">
        <v>516</v>
      </c>
      <c r="I52" s="329">
        <v>652995</v>
      </c>
      <c r="J52" s="330">
        <v>63422</v>
      </c>
      <c r="K52" s="331">
        <v>39.1</v>
      </c>
      <c r="L52" s="332">
        <v>61630</v>
      </c>
      <c r="M52" s="333">
        <v>3.8</v>
      </c>
      <c r="N52" s="334">
        <v>35.299999999999997</v>
      </c>
    </row>
    <row r="53" spans="1:14" x14ac:dyDescent="0.15">
      <c r="A53" s="250"/>
      <c r="B53" s="246"/>
      <c r="C53" s="246"/>
      <c r="D53" s="246"/>
      <c r="E53" s="246"/>
      <c r="F53" s="246"/>
      <c r="G53" s="312" t="s">
        <v>517</v>
      </c>
      <c r="H53" s="313"/>
      <c r="I53" s="321">
        <v>1275886</v>
      </c>
      <c r="J53" s="322">
        <v>124977</v>
      </c>
      <c r="K53" s="323">
        <v>-8.6999999999999993</v>
      </c>
      <c r="L53" s="324">
        <v>136577</v>
      </c>
      <c r="M53" s="325">
        <v>19.7</v>
      </c>
      <c r="N53" s="326">
        <v>-28.4</v>
      </c>
    </row>
    <row r="54" spans="1:14" x14ac:dyDescent="0.15">
      <c r="A54" s="250"/>
      <c r="B54" s="246"/>
      <c r="C54" s="246"/>
      <c r="D54" s="246"/>
      <c r="E54" s="246"/>
      <c r="F54" s="246"/>
      <c r="G54" s="327"/>
      <c r="H54" s="328" t="s">
        <v>516</v>
      </c>
      <c r="I54" s="329">
        <v>466091</v>
      </c>
      <c r="J54" s="330">
        <v>45655</v>
      </c>
      <c r="K54" s="331">
        <v>-28</v>
      </c>
      <c r="L54" s="332">
        <v>59645</v>
      </c>
      <c r="M54" s="333">
        <v>-3.2</v>
      </c>
      <c r="N54" s="334">
        <v>-24.8</v>
      </c>
    </row>
    <row r="55" spans="1:14" x14ac:dyDescent="0.15">
      <c r="A55" s="250"/>
      <c r="B55" s="246"/>
      <c r="C55" s="246"/>
      <c r="D55" s="246"/>
      <c r="E55" s="246"/>
      <c r="F55" s="246"/>
      <c r="G55" s="312" t="s">
        <v>518</v>
      </c>
      <c r="H55" s="313"/>
      <c r="I55" s="321">
        <v>1629587</v>
      </c>
      <c r="J55" s="322">
        <v>161154</v>
      </c>
      <c r="K55" s="323">
        <v>28.9</v>
      </c>
      <c r="L55" s="324">
        <v>132212</v>
      </c>
      <c r="M55" s="325">
        <v>-3.2</v>
      </c>
      <c r="N55" s="326">
        <v>32.1</v>
      </c>
    </row>
    <row r="56" spans="1:14" x14ac:dyDescent="0.15">
      <c r="A56" s="250"/>
      <c r="B56" s="246"/>
      <c r="C56" s="246"/>
      <c r="D56" s="246"/>
      <c r="E56" s="246"/>
      <c r="F56" s="246"/>
      <c r="G56" s="327"/>
      <c r="H56" s="328" t="s">
        <v>516</v>
      </c>
      <c r="I56" s="329">
        <v>579437</v>
      </c>
      <c r="J56" s="330">
        <v>57302</v>
      </c>
      <c r="K56" s="331">
        <v>25.5</v>
      </c>
      <c r="L56" s="332">
        <v>67114</v>
      </c>
      <c r="M56" s="333">
        <v>12.5</v>
      </c>
      <c r="N56" s="334">
        <v>13</v>
      </c>
    </row>
    <row r="57" spans="1:14" x14ac:dyDescent="0.15">
      <c r="A57" s="250"/>
      <c r="B57" s="246"/>
      <c r="C57" s="246"/>
      <c r="D57" s="246"/>
      <c r="E57" s="246"/>
      <c r="F57" s="246"/>
      <c r="G57" s="312" t="s">
        <v>519</v>
      </c>
      <c r="H57" s="313"/>
      <c r="I57" s="321">
        <v>902614</v>
      </c>
      <c r="J57" s="322">
        <v>91118</v>
      </c>
      <c r="K57" s="323">
        <v>-43.5</v>
      </c>
      <c r="L57" s="324">
        <v>162193</v>
      </c>
      <c r="M57" s="325">
        <v>22.7</v>
      </c>
      <c r="N57" s="326">
        <v>-66.2</v>
      </c>
    </row>
    <row r="58" spans="1:14" x14ac:dyDescent="0.15">
      <c r="A58" s="250"/>
      <c r="B58" s="246"/>
      <c r="C58" s="246"/>
      <c r="D58" s="246"/>
      <c r="E58" s="246"/>
      <c r="F58" s="246"/>
      <c r="G58" s="327"/>
      <c r="H58" s="328" t="s">
        <v>516</v>
      </c>
      <c r="I58" s="329">
        <v>404448</v>
      </c>
      <c r="J58" s="330">
        <v>40829</v>
      </c>
      <c r="K58" s="331">
        <v>-28.7</v>
      </c>
      <c r="L58" s="332">
        <v>79985</v>
      </c>
      <c r="M58" s="333">
        <v>19.2</v>
      </c>
      <c r="N58" s="334">
        <v>-47.9</v>
      </c>
    </row>
    <row r="59" spans="1:14" x14ac:dyDescent="0.15">
      <c r="A59" s="250"/>
      <c r="B59" s="246"/>
      <c r="C59" s="246"/>
      <c r="D59" s="246"/>
      <c r="E59" s="246"/>
      <c r="F59" s="246"/>
      <c r="G59" s="312" t="s">
        <v>520</v>
      </c>
      <c r="H59" s="313"/>
      <c r="I59" s="321">
        <v>970384</v>
      </c>
      <c r="J59" s="322">
        <v>99029</v>
      </c>
      <c r="K59" s="323">
        <v>8.6999999999999993</v>
      </c>
      <c r="L59" s="324">
        <v>168868</v>
      </c>
      <c r="M59" s="325">
        <v>4.0999999999999996</v>
      </c>
      <c r="N59" s="326">
        <v>4.5999999999999996</v>
      </c>
    </row>
    <row r="60" spans="1:14" x14ac:dyDescent="0.15">
      <c r="A60" s="250"/>
      <c r="B60" s="246"/>
      <c r="C60" s="246"/>
      <c r="D60" s="246"/>
      <c r="E60" s="246"/>
      <c r="F60" s="246"/>
      <c r="G60" s="327"/>
      <c r="H60" s="328" t="s">
        <v>516</v>
      </c>
      <c r="I60" s="335">
        <v>513637</v>
      </c>
      <c r="J60" s="330">
        <v>52417</v>
      </c>
      <c r="K60" s="331">
        <v>28.4</v>
      </c>
      <c r="L60" s="332">
        <v>79360</v>
      </c>
      <c r="M60" s="333">
        <v>-0.8</v>
      </c>
      <c r="N60" s="334">
        <v>29.2</v>
      </c>
    </row>
    <row r="61" spans="1:14" x14ac:dyDescent="0.15">
      <c r="A61" s="250"/>
      <c r="B61" s="246"/>
      <c r="C61" s="246"/>
      <c r="D61" s="246"/>
      <c r="E61" s="246"/>
      <c r="F61" s="246"/>
      <c r="G61" s="312" t="s">
        <v>521</v>
      </c>
      <c r="H61" s="336"/>
      <c r="I61" s="337">
        <v>1237513</v>
      </c>
      <c r="J61" s="338">
        <v>122627</v>
      </c>
      <c r="K61" s="339">
        <v>20.5</v>
      </c>
      <c r="L61" s="340">
        <v>142789</v>
      </c>
      <c r="M61" s="341">
        <v>8.1</v>
      </c>
      <c r="N61" s="326">
        <v>12.4</v>
      </c>
    </row>
    <row r="62" spans="1:14" x14ac:dyDescent="0.15">
      <c r="A62" s="250"/>
      <c r="B62" s="246"/>
      <c r="C62" s="246"/>
      <c r="D62" s="246"/>
      <c r="E62" s="246"/>
      <c r="F62" s="246"/>
      <c r="G62" s="327"/>
      <c r="H62" s="328" t="s">
        <v>516</v>
      </c>
      <c r="I62" s="329">
        <v>523322</v>
      </c>
      <c r="J62" s="330">
        <v>51925</v>
      </c>
      <c r="K62" s="331">
        <v>7.3</v>
      </c>
      <c r="L62" s="332">
        <v>69547</v>
      </c>
      <c r="M62" s="333">
        <v>6.3</v>
      </c>
      <c r="N62" s="334">
        <v>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24.89</v>
      </c>
      <c r="G47" s="12">
        <v>27.27</v>
      </c>
      <c r="H47" s="12">
        <v>42.1</v>
      </c>
      <c r="I47" s="12">
        <v>51.75</v>
      </c>
      <c r="J47" s="13">
        <v>60.59</v>
      </c>
    </row>
    <row r="48" spans="2:10" ht="57.75" customHeight="1" x14ac:dyDescent="0.15">
      <c r="B48" s="14"/>
      <c r="C48" s="1174" t="s">
        <v>4</v>
      </c>
      <c r="D48" s="1174"/>
      <c r="E48" s="1175"/>
      <c r="F48" s="15">
        <v>10.58</v>
      </c>
      <c r="G48" s="16">
        <v>16.32</v>
      </c>
      <c r="H48" s="16">
        <v>14.23</v>
      </c>
      <c r="I48" s="16">
        <v>16.510000000000002</v>
      </c>
      <c r="J48" s="17">
        <v>12.01</v>
      </c>
    </row>
    <row r="49" spans="2:10" ht="57.75" customHeight="1" thickBot="1" x14ac:dyDescent="0.2">
      <c r="B49" s="18"/>
      <c r="C49" s="1176" t="s">
        <v>5</v>
      </c>
      <c r="D49" s="1176"/>
      <c r="E49" s="1177"/>
      <c r="F49" s="19">
        <v>10.78</v>
      </c>
      <c r="G49" s="20">
        <v>10.7</v>
      </c>
      <c r="H49" s="20">
        <v>11.28</v>
      </c>
      <c r="I49" s="20">
        <v>13.13</v>
      </c>
      <c r="J49" s="21">
        <v>2.99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2018-11-19T06:19:36Z</cp:lastPrinted>
  <dcterms:created xsi:type="dcterms:W3CDTF">2018-01-24T04:11:03Z</dcterms:created>
  <dcterms:modified xsi:type="dcterms:W3CDTF">2018-11-22T07:08:48Z</dcterms:modified>
  <cp:category/>
</cp:coreProperties>
</file>