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95" windowWidth="19110" windowHeight="7815" tabRatio="79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6" i="9" l="1"/>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CO36" i="9"/>
  <c r="AM36" i="9"/>
  <c r="C36" i="9"/>
  <c r="CO35" i="9"/>
  <c r="C35" i="9"/>
  <c r="CO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U37" i="9" s="1"/>
  <c r="U38" i="9" s="1"/>
  <c r="AM34" i="9" l="1"/>
  <c r="AM35" i="9" s="1"/>
  <c r="BE34" i="9" l="1"/>
  <c r="BE35" i="9" s="1"/>
  <c r="BE36" i="9" s="1"/>
  <c r="BW34" i="9" l="1"/>
  <c r="BW35" i="9" s="1"/>
  <c r="BW36" i="9" s="1"/>
  <c r="BW37" i="9" s="1"/>
  <c r="BW38" i="9" s="1"/>
  <c r="BW39" i="9" s="1"/>
  <c r="BW40" i="9" s="1"/>
  <c r="BW41" i="9" s="1"/>
  <c r="BW42" i="9" s="1"/>
</calcChain>
</file>

<file path=xl/sharedStrings.xml><?xml version="1.0" encoding="utf-8"?>
<sst xmlns="http://schemas.openxmlformats.org/spreadsheetml/2006/main" count="1062" uniqueCount="563">
  <si>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</si>
  <si>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</si>
  <si>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</si>
  <si>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</si>
  <si>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</si>
  <si>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</si>
  <si>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</si>
  <si>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</si>
  <si>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</si>
  <si>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</si>
  <si>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</si>
  <si>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</si>
  <si>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</si>
  <si>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</si>
  <si>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</si>
  <si>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</si>
  <si>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</si>
  <si>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</si>
  <si>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</si>
  <si>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</si>
  <si>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</si>
  <si>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</si>
  <si>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</si>
  <si>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</si>
  <si>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</si>
  <si>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</si>
  <si>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</si>
  <si>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</si>
  <si>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</si>
  <si>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</si>
  <si>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</si>
  <si>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</si>
  <si>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</si>
  <si>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</si>
  <si>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</si>
  <si>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</si>
  <si>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</si>
  <si>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</si>
  <si>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</si>
  <si>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</si>
  <si>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</si>
  <si>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</si>
  <si>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</si>
  <si>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</si>
  <si>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</si>
  <si>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</si>
  <si>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</si>
  <si>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</si>
  <si>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</si>
  <si>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</si>
  <si>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</si>
  <si>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</si>
  <si>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</si>
  <si>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</si>
  <si>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</si>
  <si>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</si>
  <si>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</si>
  <si>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</si>
  <si>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</si>
  <si>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</si>
  <si>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</si>
  <si>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</si>
  <si>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</si>
  <si>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</si>
  <si>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</si>
  <si>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</si>
  <si>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</si>
  <si>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</si>
  <si>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</si>
  <si>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</si>
  <si>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</si>
  <si>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</si>
  <si>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</si>
  <si>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</si>
  <si>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</si>
  <si>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</si>
  <si>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</si>
  <si>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</si>
  <si>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</si>
  <si>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</si>
  <si>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</si>
  <si>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</si>
  <si>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</si>
  <si>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嬬恋村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</si>
  <si>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</si>
  <si>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</si>
  <si>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</si>
  <si>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</si>
  <si>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</si>
  <si>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</si>
  <si>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</si>
  <si>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</si>
  <si>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</si>
  <si>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</si>
  <si>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</si>
  <si>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</si>
  <si>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</si>
  <si>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</si>
  <si>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</si>
  <si>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</si>
  <si>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</si>
  <si>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</si>
  <si>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</si>
  <si>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</si>
  <si>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</si>
  <si>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</si>
  <si>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</si>
  <si>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</si>
  <si>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</si>
  <si>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</si>
  <si>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</si>
  <si>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</si>
  <si>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</si>
  <si>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</si>
  <si>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</si>
  <si>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</si>
  <si>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</si>
  <si>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</si>
  <si>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</si>
  <si>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</si>
  <si>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</si>
  <si>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</si>
  <si>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</si>
  <si>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</si>
  <si>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</si>
  <si>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</si>
  <si>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</si>
  <si>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</si>
  <si>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</si>
  <si>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</si>
  <si>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</si>
  <si>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</si>
  <si>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</si>
  <si>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</si>
  <si>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</si>
  <si>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</si>
  <si>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</si>
  <si>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</si>
  <si>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</si>
  <si>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</si>
  <si>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</si>
  <si>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</si>
  <si>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</si>
  <si>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</si>
  <si>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</si>
  <si>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</si>
  <si>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</si>
  <si>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</si>
  <si>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</si>
  <si>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</si>
  <si>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</si>
  <si>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</si>
  <si>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</si>
  <si>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</si>
  <si>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</si>
  <si>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</si>
  <si>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</si>
  <si>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</si>
  <si>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</si>
  <si>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</si>
  <si>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</si>
  <si>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</si>
  <si>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</si>
  <si>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</si>
  <si>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</si>
  <si>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</si>
  <si>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</si>
  <si>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</si>
  <si>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</si>
  <si>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</si>
  <si>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</si>
  <si>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</si>
  <si>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</si>
  <si>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</si>
  <si>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</si>
  <si>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</si>
  <si>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</si>
  <si>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</si>
  <si>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</si>
  <si>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</si>
  <si>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</si>
  <si>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</si>
  <si>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</si>
  <si>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</si>
  <si>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</si>
  <si>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</si>
  <si>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</si>
  <si>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</si>
  <si>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</si>
  <si>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</si>
  <si>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</si>
  <si>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</si>
  <si>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</si>
  <si>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</si>
  <si>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</si>
  <si>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</si>
  <si>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</si>
  <si>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</si>
  <si>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群馬県嬬恋村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</si>
  <si>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</si>
  <si>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</si>
  <si>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</si>
  <si>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</si>
  <si>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</si>
  <si>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</si>
  <si>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</si>
  <si>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</si>
  <si>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</si>
  <si>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</si>
  <si>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</si>
  <si>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</si>
  <si>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</si>
  <si>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</si>
  <si>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</si>
  <si>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</si>
  <si>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</si>
  <si>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</si>
  <si>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</si>
  <si>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</si>
  <si>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</si>
  <si>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</si>
  <si>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</si>
  <si>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</si>
  <si>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</si>
  <si>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</si>
  <si>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</si>
  <si>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</si>
  <si>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</si>
  <si>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</si>
  <si>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</si>
  <si>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</si>
  <si>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</si>
  <si>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</si>
  <si>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</si>
  <si>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</si>
  <si>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</si>
  <si>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</si>
  <si>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</si>
  <si>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</si>
  <si>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</si>
  <si>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</si>
  <si>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</si>
  <si>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</si>
  <si>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</si>
  <si>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</si>
  <si>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</si>
  <si>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</si>
  <si>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</si>
  <si>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</si>
  <si>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</si>
  <si>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</si>
  <si>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</si>
  <si>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</si>
  <si>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</si>
  <si>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</si>
  <si>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</si>
  <si>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</si>
  <si>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</si>
  <si>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</si>
  <si>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</si>
  <si>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</si>
  <si>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</si>
  <si>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</si>
  <si>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</si>
  <si>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</si>
  <si>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</si>
  <si>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</si>
  <si>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</si>
  <si>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</si>
  <si>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</si>
  <si>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</si>
  <si>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</si>
  <si>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</si>
  <si>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</si>
  <si>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</si>
  <si>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</si>
  <si>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</si>
  <si>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</si>
  <si>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</si>
  <si>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</si>
  <si>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</si>
  <si>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</si>
  <si>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</si>
  <si>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</si>
  <si>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</si>
  <si>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</si>
  <si>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</si>
  <si>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</si>
  <si>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</si>
  <si>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</si>
  <si>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</si>
  <si>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</si>
  <si>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</si>
  <si>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</si>
  <si>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</si>
  <si>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</si>
  <si>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</si>
  <si>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</si>
  <si>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</si>
  <si>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</si>
  <si>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</si>
  <si>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</si>
  <si>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</si>
  <si>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</si>
  <si>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</si>
  <si>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</si>
  <si>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</si>
  <si>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</si>
  <si>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</si>
  <si>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</si>
  <si>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</si>
  <si>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</si>
  <si>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</si>
  <si>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</si>
  <si>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</si>
  <si>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</si>
  <si>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</si>
  <si>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</si>
  <si>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</si>
  <si>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</si>
  <si>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</si>
  <si>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</si>
  <si>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観光施設</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</si>
  <si>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</si>
  <si>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</si>
  <si>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</si>
  <si>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</si>
  <si>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</si>
  <si>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</si>
  <si>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</si>
  <si>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</si>
  <si>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</si>
  <si>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</si>
  <si>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</si>
  <si>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</si>
  <si>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</si>
  <si>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</si>
  <si>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</si>
  <si>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</si>
  <si>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</si>
  <si>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</si>
  <si>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</si>
  <si>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</si>
  <si>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</si>
  <si>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</si>
  <si>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</si>
  <si>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</si>
  <si>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群馬県嬬恋村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</si>
  <si>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</si>
  <si>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</si>
  <si>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</si>
  <si>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</si>
  <si>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</si>
  <si>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</si>
  <si>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</si>
  <si>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</si>
  <si>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</si>
  <si>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</si>
  <si>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</si>
  <si>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</si>
  <si>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</si>
  <si>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</si>
  <si>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</si>
  <si>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</si>
  <si>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</si>
  <si>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</si>
  <si>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</si>
  <si>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</si>
  <si>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</si>
  <si>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</si>
  <si>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</si>
  <si>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</si>
  <si>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</si>
  <si>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</si>
  <si>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</si>
  <si>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</si>
  <si>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</si>
  <si>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</si>
  <si>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</si>
  <si>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</si>
  <si>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</si>
  <si>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</si>
  <si>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</si>
  <si>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介護保険特別会計（介護事業勘定）</t>
    <phoneticPr fontId="5"/>
  </si>
  <si>
    <t>介護保険特別会計（介護サービス勘定）</t>
    <phoneticPr fontId="5"/>
  </si>
  <si>
    <t>後期高齢者医療特別会計</t>
    <phoneticPr fontId="5"/>
  </si>
  <si>
    <t>上水道事業会計</t>
    <phoneticPr fontId="5"/>
  </si>
  <si>
    <t>法適用企業</t>
    <phoneticPr fontId="5"/>
  </si>
  <si>
    <t>スキー場事業会計</t>
    <phoneticPr fontId="5"/>
  </si>
  <si>
    <t>簡易水道事業特別会計</t>
    <phoneticPr fontId="5"/>
  </si>
  <si>
    <t>法非適用企業</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</si>
  <si>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</si>
  <si>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</si>
  <si>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</si>
  <si>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</si>
  <si>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</si>
  <si>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</si>
  <si>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</si>
  <si>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</si>
  <si>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</si>
  <si>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</si>
  <si>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</si>
  <si>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</si>
  <si>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</si>
  <si>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</si>
  <si>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</si>
  <si>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</si>
  <si>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</si>
  <si>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</si>
  <si>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</si>
  <si>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</si>
  <si>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</si>
  <si>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</si>
  <si>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</si>
  <si>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</si>
  <si>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</si>
  <si>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</si>
  <si>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</si>
  <si>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</si>
  <si>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</si>
  <si>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</si>
  <si>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</si>
  <si>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</si>
  <si>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</si>
  <si>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</si>
  <si>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</si>
  <si>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</si>
  <si>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</si>
  <si>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</si>
  <si>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</si>
  <si>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</si>
  <si>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</si>
  <si>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</si>
  <si>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</si>
  <si>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</si>
  <si>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</si>
  <si>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</si>
  <si>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</si>
  <si>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</si>
  <si>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</si>
  <si>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</si>
  <si>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</si>
  <si>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</si>
  <si>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</si>
  <si>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</si>
  <si>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</si>
  <si>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</si>
  <si>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</si>
  <si>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</si>
  <si>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</si>
  <si>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</si>
  <si>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</si>
  <si>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</si>
  <si>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</si>
  <si>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</si>
  <si>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</si>
  <si>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</si>
  <si>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</si>
  <si>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</si>
  <si>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</si>
  <si>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</si>
  <si>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</si>
  <si>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</si>
  <si>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</si>
  <si>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</si>
  <si>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</si>
  <si>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</si>
  <si>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</si>
  <si>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</si>
  <si>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</si>
  <si>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</si>
  <si>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</si>
  <si>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</si>
  <si>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</si>
  <si>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</si>
  <si>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</si>
  <si>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</si>
  <si>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</si>
  <si>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</si>
  <si>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</si>
  <si>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</si>
  <si>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</si>
  <si>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</si>
  <si>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</si>
  <si>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</si>
  <si>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</si>
  <si>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</si>
  <si>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</si>
  <si>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</si>
  <si>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</si>
  <si>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</si>
  <si>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</si>
  <si>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</si>
  <si>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</si>
  <si>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</si>
  <si>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</si>
  <si>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</si>
  <si>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</si>
  <si>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</si>
  <si>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</si>
  <si>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</si>
  <si>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</si>
  <si>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</si>
  <si>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</si>
  <si>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</si>
  <si>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</si>
  <si>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</si>
  <si>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</si>
  <si>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</si>
  <si>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</si>
  <si>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</si>
  <si>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</si>
  <si>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</si>
  <si>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</si>
  <si>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</si>
  <si>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</si>
  <si>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</si>
  <si>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</si>
  <si>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</si>
  <si>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</si>
  <si>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</si>
  <si>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</si>
  <si>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</si>
  <si>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</si>
  <si>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</si>
  <si>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</si>
  <si>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</si>
  <si>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</si>
  <si>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</si>
  <si>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上水道事業会計</t>
  </si>
  <si>
    <t>国民健康保険特別会計（事業勘定）</t>
  </si>
  <si>
    <t>介護保険特別会計（介護事業勘定）</t>
  </si>
  <si>
    <t>農業集落排水事業特別会計</t>
  </si>
  <si>
    <t>公共下水道事業特別会計</t>
  </si>
  <si>
    <t>簡易水道事業特別会計</t>
  </si>
  <si>
    <t>国民健康保険特別会計（直営診療施設勘定）</t>
  </si>
  <si>
    <t>その他会計（赤字）</t>
  </si>
  <si>
    <t>その他会計（黒字）</t>
  </si>
  <si>
    <t>　　　　－</t>
  </si>
  <si>
    <t>吾妻広域町村圏振興整備組合（一般会計）</t>
  </si>
  <si>
    <t>吾妻広域町村圏振興整備組合（病院事業）</t>
  </si>
  <si>
    <t>西吾妻衛生施設組合</t>
  </si>
  <si>
    <t>西吾妻環境衛生施設組合</t>
  </si>
  <si>
    <t>群馬県後期高齢者医療広域連合（一般会計）</t>
  </si>
  <si>
    <t>群馬県後期高齢者医療広域連合（事業会計）</t>
  </si>
  <si>
    <t>群馬県市町村総合事務組合</t>
  </si>
  <si>
    <t>群馬県市町村会館管理組合</t>
  </si>
  <si>
    <t>西吾妻福祉病院組合</t>
  </si>
  <si>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</si>
  <si>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</si>
  <si>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</si>
  <si>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</si>
  <si>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</si>
  <si>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</si>
  <si>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</si>
  <si>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</si>
  <si>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</si>
  <si>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</si>
  <si>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</si>
  <si>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</si>
  <si>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</si>
  <si>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類似団体内平均値と比較すると若干、償却が進んでいる事から計画的に整備を進める必要がある。</t>
    <rPh sb="0" eb="2">
      <t>ルイジ</t>
    </rPh>
    <rPh sb="2" eb="4">
      <t>ダンタイ</t>
    </rPh>
    <rPh sb="4" eb="5">
      <t>ナイ</t>
    </rPh>
    <rPh sb="5" eb="8">
      <t>ヘイキンチ</t>
    </rPh>
    <rPh sb="9" eb="11">
      <t>ヒカク</t>
    </rPh>
    <rPh sb="14" eb="16">
      <t>ジャッカン</t>
    </rPh>
    <rPh sb="17" eb="19">
      <t>ショウキャク</t>
    </rPh>
    <rPh sb="20" eb="21">
      <t>スス</t>
    </rPh>
    <rPh sb="25" eb="26">
      <t>コト</t>
    </rPh>
    <rPh sb="28" eb="31">
      <t>ケイカクテキ</t>
    </rPh>
    <rPh sb="32" eb="34">
      <t>セイビ</t>
    </rPh>
    <rPh sb="35" eb="36">
      <t>スス</t>
    </rPh>
    <rPh sb="38" eb="40">
      <t>ヒツヨウ</t>
    </rPh>
    <phoneticPr fontId="2"/>
  </si>
  <si>
    <t>将来負担比率及び実質公債費比率は共に減少している。実質公債費比率は類似団体より高い数値であったが、繰上償還の実施、過疎・辺地債を基本とした起債の借入を行うことにより減少している。今後も借入と償還のバランスを考え健全化を進める必要がある。</t>
    <rPh sb="82" eb="84">
      <t>ゲンショウ</t>
    </rPh>
    <rPh sb="89" eb="91">
      <t>コンゴ</t>
    </rPh>
    <rPh sb="92" eb="94">
      <t>カリイレ</t>
    </rPh>
    <rPh sb="95" eb="97">
      <t>ショウカン</t>
    </rPh>
    <rPh sb="103" eb="104">
      <t>カンガ</t>
    </rPh>
    <rPh sb="105" eb="108">
      <t>ケンゼンカ</t>
    </rPh>
    <rPh sb="109" eb="110">
      <t>スス</t>
    </rPh>
    <rPh sb="112" eb="11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</si>
</sst>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114097</c:v>
                </c:pt>
                <c:pt idx="1">
                  <c:v>136577</c:v>
                </c:pt>
                <c:pt idx="2">
                  <c:v>132212</c:v>
                </c:pt>
                <c:pt idx="3">
                  <c:v>162193</c:v>
                </c:pt>
                <c:pt idx="4">
                  <c:v>168868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136858</c:v>
                </c:pt>
                <c:pt idx="1">
                  <c:v>124977</c:v>
                </c:pt>
                <c:pt idx="2">
                  <c:v>161154</c:v>
                </c:pt>
                <c:pt idx="3">
                  <c:v>91118</c:v>
                </c:pt>
                <c:pt idx="4">
                  <c:v>99029</c:v>
                </c:pt>
              </c:numCache>
            </c:numRef>
          </c:val>
          <c:smooth val="0"/>
        </c:ser>
        <c:dLbls>
          <c:showLegendKey val="0"/>
          <c:showVal val="0"/>
          <c:showCatName val="0"/>
          <c:showSerName val="0"/>
          <c:showPercent val="0"/>
          <c:showBubbleSize val="0"/>
        </c:dLbls>
        <c:marker val="1"/>
        <c:smooth val="0"/>
        <c:axId val="108163072"/>
        <c:axId val="108164992"/>
      </c:lineChart>
      <c:catAx>
        <c:axId val="1081630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164992"/>
        <c:crosses val="autoZero"/>
        <c:auto val="1"/>
        <c:lblAlgn val="ctr"/>
        <c:lblOffset val="100"/>
        <c:tickLblSkip val="1"/>
        <c:tickMarkSkip val="1"/>
        <c:noMultiLvlLbl val="0"/>
      </c:catAx>
      <c:valAx>
        <c:axId val="108164992"/>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163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10.58</c:v>
                </c:pt>
                <c:pt idx="1">
                  <c:v>16.32</c:v>
                </c:pt>
                <c:pt idx="2">
                  <c:v>14.23</c:v>
                </c:pt>
                <c:pt idx="3">
                  <c:v>16.510000000000002</c:v>
                </c:pt>
                <c:pt idx="4">
                  <c:v>12.01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24.89</c:v>
                </c:pt>
                <c:pt idx="1">
                  <c:v>27.27</c:v>
                </c:pt>
                <c:pt idx="2">
                  <c:v>42.1</c:v>
                </c:pt>
                <c:pt idx="3">
                  <c:v>51.75</c:v>
                </c:pt>
                <c:pt idx="4">
                  <c:v>60.59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5768576"/>
        <c:axId val="957704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10.78</c:v>
                </c:pt>
                <c:pt idx="1">
                  <c:v>10.7</c:v>
                </c:pt>
                <c:pt idx="2">
                  <c:v>11.28</c:v>
                </c:pt>
                <c:pt idx="3">
                  <c:v>13.13</c:v>
                </c:pt>
                <c:pt idx="4">
                  <c:v>2.99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5768576"/>
        <c:axId val="95770496"/>
      </c:lineChart>
      <c:catAx>
        <c:axId val="95768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0496"/>
        <c:crosses val="autoZero"/>
        <c:auto val="1"/>
        <c:lblAlgn val="ctr"/>
        <c:lblOffset val="100"/>
        <c:tickLblSkip val="1"/>
        <c:tickMarkSkip val="1"/>
        <c:noMultiLvlLbl val="0"/>
      </c:catAx>
      <c:valAx>
        <c:axId val="95770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68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7.0000000000000007E-2</c:v>
                </c:pt>
                <c:pt idx="2">
                  <c:v>#N/A</c:v>
                </c:pt>
                <c:pt idx="3">
                  <c:v>0.02</c:v>
                </c:pt>
                <c:pt idx="4">
                  <c:v>#N/A</c:v>
                </c:pt>
                <c:pt idx="5">
                  <c:v>0.05</c:v>
                </c:pt>
                <c:pt idx="6">
                  <c:v>#N/A</c:v>
                </c:pt>
                <c:pt idx="7">
                  <c:v>0.09</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国民健康保険特別会計（直営診療施設勘定）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0.03</c:v>
                </c:pt>
                <c:pt idx="2">
                  <c:v>#N/A</c:v>
                </c:pt>
                <c:pt idx="3">
                  <c:v>0</c:v>
                </c:pt>
                <c:pt idx="4">
                  <c:v>#N/A</c:v>
                </c:pt>
                <c:pt idx="5">
                  <c:v>0.02</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0.28999999999999998</c:v>
                </c:pt>
                <c:pt idx="2">
                  <c:v>#N/A</c:v>
                </c:pt>
                <c:pt idx="3">
                  <c:v>0.09</c:v>
                </c:pt>
                <c:pt idx="4">
                  <c:v>#N/A</c:v>
                </c:pt>
                <c:pt idx="5">
                  <c:v>0.43</c:v>
                </c:pt>
                <c:pt idx="6">
                  <c:v>#N/A</c:v>
                </c:pt>
                <c:pt idx="7">
                  <c:v>0.28999999999999998</c:v>
                </c:pt>
                <c:pt idx="8">
                  <c:v>#N/A</c:v>
                </c:pt>
                <c:pt idx="9">
                  <c:v>0.09</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0.41</c:v>
                </c:pt>
                <c:pt idx="2">
                  <c:v>#N/A</c:v>
                </c:pt>
                <c:pt idx="3">
                  <c:v>0.15</c:v>
                </c:pt>
                <c:pt idx="4">
                  <c:v>#N/A</c:v>
                </c:pt>
                <c:pt idx="5">
                  <c:v>0.16</c:v>
                </c:pt>
                <c:pt idx="6">
                  <c:v>#N/A</c:v>
                </c:pt>
                <c:pt idx="7">
                  <c:v>0.2</c:v>
                </c:pt>
                <c:pt idx="8">
                  <c:v>#N/A</c:v>
                </c:pt>
                <c:pt idx="9">
                  <c:v>0.14000000000000001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0.38</c:v>
                </c:pt>
                <c:pt idx="2">
                  <c:v>#N/A</c:v>
                </c:pt>
                <c:pt idx="3">
                  <c:v>0.16</c:v>
                </c:pt>
                <c:pt idx="4">
                  <c:v>#N/A</c:v>
                </c:pt>
                <c:pt idx="5">
                  <c:v>0.17</c:v>
                </c:pt>
                <c:pt idx="6">
                  <c:v>#N/A</c:v>
                </c:pt>
                <c:pt idx="7">
                  <c:v>0.18</c:v>
                </c:pt>
                <c:pt idx="8">
                  <c:v>#N/A</c:v>
                </c:pt>
                <c:pt idx="9">
                  <c:v>0.15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介護保険特別会計（介護事業勘定）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0.27</c:v>
                </c:pt>
                <c:pt idx="2">
                  <c:v>#N/A</c:v>
                </c:pt>
                <c:pt idx="3">
                  <c:v>0.51</c:v>
                </c:pt>
                <c:pt idx="4">
                  <c:v>#N/A</c:v>
                </c:pt>
                <c:pt idx="5">
                  <c:v>0.5</c:v>
                </c:pt>
                <c:pt idx="6">
                  <c:v>#N/A</c:v>
                </c:pt>
                <c:pt idx="7">
                  <c:v>1.86</c:v>
                </c:pt>
                <c:pt idx="8">
                  <c:v>#N/A</c:v>
                </c:pt>
                <c:pt idx="9">
                  <c:v>2.4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0.69</c:v>
                </c:pt>
                <c:pt idx="2">
                  <c:v>#N/A</c:v>
                </c:pt>
                <c:pt idx="3">
                  <c:v>0.98</c:v>
                </c:pt>
                <c:pt idx="4">
                  <c:v>#N/A</c:v>
                </c:pt>
                <c:pt idx="5">
                  <c:v>2.19</c:v>
                </c:pt>
                <c:pt idx="6">
                  <c:v>#N/A</c:v>
                </c:pt>
                <c:pt idx="7">
                  <c:v>2.1800000000000002</c:v>
                </c:pt>
                <c:pt idx="8">
                  <c:v>#N/A</c:v>
                </c:pt>
                <c:pt idx="9">
                  <c:v>3.7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2.86</c:v>
                </c:pt>
                <c:pt idx="2">
                  <c:v>#N/A</c:v>
                </c:pt>
                <c:pt idx="3">
                  <c:v>3.38</c:v>
                </c:pt>
                <c:pt idx="4">
                  <c:v>#N/A</c:v>
                </c:pt>
                <c:pt idx="5">
                  <c:v>9.1</c:v>
                </c:pt>
                <c:pt idx="6">
                  <c:v>#N/A</c:v>
                </c:pt>
                <c:pt idx="7">
                  <c:v>9.82</c:v>
                </c:pt>
                <c:pt idx="8">
                  <c:v>#N/A</c:v>
                </c:pt>
                <c:pt idx="9">
                  <c:v>11.06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10.57</c:v>
                </c:pt>
                <c:pt idx="2">
                  <c:v>#N/A</c:v>
                </c:pt>
                <c:pt idx="3">
                  <c:v>16.32</c:v>
                </c:pt>
                <c:pt idx="4">
                  <c:v>#N/A</c:v>
                </c:pt>
                <c:pt idx="5">
                  <c:v>14.22</c:v>
                </c:pt>
                <c:pt idx="6">
                  <c:v>#N/A</c:v>
                </c:pt>
                <c:pt idx="7">
                  <c:v>16.510000000000002</c:v>
                </c:pt>
                <c:pt idx="8">
                  <c:v>#N/A</c:v>
                </c:pt>
                <c:pt idx="9">
                  <c:v>12.01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7454720"/>
        <c:axId val="117456256"/>
      </c:barChart>
      <c:catAx>
        <c:axId val="117454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456256"/>
        <c:crosses val="autoZero"/>
        <c:auto val="1"/>
        <c:lblAlgn val="ctr"/>
        <c:lblOffset val="100"/>
        <c:tickLblSkip val="1"/>
        <c:tickMarkSkip val="1"/>
        <c:noMultiLvlLbl val="0"/>
      </c:catAx>
      <c:valAx>
        <c:axId val="117456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454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696</c:v>
                </c:pt>
                <c:pt idx="5">
                  <c:v>707</c:v>
                </c:pt>
                <c:pt idx="8">
                  <c:v>738</c:v>
                </c:pt>
                <c:pt idx="11">
                  <c:v>712</c:v>
                </c:pt>
                <c:pt idx="14">
                  <c:v>718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29</c:v>
                </c:pt>
                <c:pt idx="3">
                  <c:v>28</c:v>
                </c:pt>
                <c:pt idx="6">
                  <c:v>20</c:v>
                </c:pt>
                <c:pt idx="9">
                  <c:v>4</c:v>
                </c:pt>
                <c:pt idx="12">
                  <c:v>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54</c:v>
                </c:pt>
                <c:pt idx="3">
                  <c:v>56</c:v>
                </c:pt>
                <c:pt idx="6">
                  <c:v>59</c:v>
                </c:pt>
                <c:pt idx="9">
                  <c:v>62</c:v>
                </c:pt>
                <c:pt idx="12">
                  <c:v>62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358</c:v>
                </c:pt>
                <c:pt idx="3">
                  <c:v>358</c:v>
                </c:pt>
                <c:pt idx="6">
                  <c:v>362</c:v>
                </c:pt>
                <c:pt idx="9">
                  <c:v>360</c:v>
                </c:pt>
                <c:pt idx="12">
                  <c:v>359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669</c:v>
                </c:pt>
                <c:pt idx="3">
                  <c:v>629</c:v>
                </c:pt>
                <c:pt idx="6">
                  <c:v>581</c:v>
                </c:pt>
                <c:pt idx="9">
                  <c:v>589</c:v>
                </c:pt>
                <c:pt idx="12">
                  <c:v>592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7976192"/>
        <c:axId val="107978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414</c:v>
                </c:pt>
                <c:pt idx="2">
                  <c:v>#N/A</c:v>
                </c:pt>
                <c:pt idx="3">
                  <c:v>#N/A</c:v>
                </c:pt>
                <c:pt idx="4">
                  <c:v>364</c:v>
                </c:pt>
                <c:pt idx="5">
                  <c:v>#N/A</c:v>
                </c:pt>
                <c:pt idx="6">
                  <c:v>#N/A</c:v>
                </c:pt>
                <c:pt idx="7">
                  <c:v>284</c:v>
                </c:pt>
                <c:pt idx="8">
                  <c:v>#N/A</c:v>
                </c:pt>
                <c:pt idx="9">
                  <c:v>#N/A</c:v>
                </c:pt>
                <c:pt idx="10">
                  <c:v>303</c:v>
                </c:pt>
                <c:pt idx="11">
                  <c:v>#N/A</c:v>
                </c:pt>
                <c:pt idx="12">
                  <c:v>#N/A</c:v>
                </c:pt>
                <c:pt idx="13">
                  <c:v>298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7976192"/>
        <c:axId val="107978112"/>
      </c:lineChart>
      <c:catAx>
        <c:axId val="107976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978112"/>
        <c:crosses val="autoZero"/>
        <c:auto val="1"/>
        <c:lblAlgn val="ctr"/>
        <c:lblOffset val="100"/>
        <c:tickLblSkip val="1"/>
        <c:tickMarkSkip val="1"/>
        <c:noMultiLvlLbl val="0"/>
      </c:catAx>
      <c:valAx>
        <c:axId val="107978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976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7261</c:v>
                </c:pt>
                <c:pt idx="5">
                  <c:v>7291</c:v>
                </c:pt>
                <c:pt idx="8">
                  <c:v>7137</c:v>
                </c:pt>
                <c:pt idx="11">
                  <c:v>6903</c:v>
                </c:pt>
                <c:pt idx="14">
                  <c:v>6763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1984</c:v>
                </c:pt>
                <c:pt idx="5">
                  <c:v>2091</c:v>
                </c:pt>
                <c:pt idx="8">
                  <c:v>2721</c:v>
                </c:pt>
                <c:pt idx="11">
                  <c:v>3333</c:v>
                </c:pt>
                <c:pt idx="14">
                  <c:v>4157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15</c:v>
                </c:pt>
                <c:pt idx="3">
                  <c:v>0</c:v>
                </c:pt>
                <c:pt idx="6">
                  <c:v>0</c:v>
                </c:pt>
                <c:pt idx="9">
                  <c:v>19</c:v>
                </c:pt>
                <c:pt idx="12">
                  <c:v>6</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877</c:v>
                </c:pt>
                <c:pt idx="3">
                  <c:v>850</c:v>
                </c:pt>
                <c:pt idx="6">
                  <c:v>861</c:v>
                </c:pt>
                <c:pt idx="9">
                  <c:v>859</c:v>
                </c:pt>
                <c:pt idx="12">
                  <c:v>864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771</c:v>
                </c:pt>
                <c:pt idx="3">
                  <c:v>762</c:v>
                </c:pt>
                <c:pt idx="6">
                  <c:v>762</c:v>
                </c:pt>
                <c:pt idx="9">
                  <c:v>737</c:v>
                </c:pt>
                <c:pt idx="12">
                  <c:v>733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3789</c:v>
                </c:pt>
                <c:pt idx="3">
                  <c:v>3808</c:v>
                </c:pt>
                <c:pt idx="6">
                  <c:v>3659</c:v>
                </c:pt>
                <c:pt idx="9">
                  <c:v>3428</c:v>
                </c:pt>
                <c:pt idx="12">
                  <c:v>3139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64</c:v>
                </c:pt>
                <c:pt idx="3">
                  <c:v>36</c:v>
                </c:pt>
                <c:pt idx="6">
                  <c:v>14</c:v>
                </c:pt>
                <c:pt idx="9">
                  <c:v>12</c:v>
                </c:pt>
                <c:pt idx="12">
                  <c:v>14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5671</c:v>
                </c:pt>
                <c:pt idx="3">
                  <c:v>5691</c:v>
                </c:pt>
                <c:pt idx="6">
                  <c:v>6017</c:v>
                </c:pt>
                <c:pt idx="9">
                  <c:v>5866</c:v>
                </c:pt>
                <c:pt idx="12">
                  <c:v>5569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7434240"/>
        <c:axId val="118177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1940</c:v>
                </c:pt>
                <c:pt idx="2">
                  <c:v>#N/A</c:v>
                </c:pt>
                <c:pt idx="3">
                  <c:v>#N/A</c:v>
                </c:pt>
                <c:pt idx="4">
                  <c:v>1764</c:v>
                </c:pt>
                <c:pt idx="5">
                  <c:v>#N/A</c:v>
                </c:pt>
                <c:pt idx="6">
                  <c:v>#N/A</c:v>
                </c:pt>
                <c:pt idx="7">
                  <c:v>1455</c:v>
                </c:pt>
                <c:pt idx="8">
                  <c:v>#N/A</c:v>
                </c:pt>
                <c:pt idx="9">
                  <c:v>#N/A</c:v>
                </c:pt>
                <c:pt idx="10">
                  <c:v>684</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7434240"/>
        <c:axId val="118177792"/>
      </c:lineChart>
      <c:catAx>
        <c:axId val="117434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8177792"/>
        <c:crosses val="autoZero"/>
        <c:auto val="1"/>
        <c:lblAlgn val="ctr"/>
        <c:lblOffset val="100"/>
        <c:tickLblSkip val="1"/>
        <c:tickMarkSkip val="1"/>
        <c:noMultiLvlLbl val="0"/>
      </c:catAx>
      <c:valAx>
        <c:axId val="118177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434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56</c:v>
                </c:pt>
              </c:numCache>
            </c:numRef>
          </c:xVal>
          <c:yVal>
            <c:numRef>
              <c:f>公会計指標分析・財政指標組合せ分析表!$K$51:$O$51</c:f>
              <c:numCache>
                <c:formatCode>#,##0.0;"▲ "#,##0.0</c:formatCode>
                <c:ptCount val="5"/>
                <c:pt idx="3">
                  <c:v>18.2</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55.3</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7640576"/>
        <c:axId val="117642752"/>
      </c:scatterChart>
      <c:valAx>
        <c:axId val="117640576"/>
        <c:scaling>
          <c:orientation val="minMax"/>
          <c:max val="56.1"/>
          <c:min val="55.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7642752"/>
        <c:crosses val="autoZero"/>
        <c:crossBetween val="midCat"/>
      </c:valAx>
      <c:valAx>
        <c:axId val="117642752"/>
        <c:scaling>
          <c:orientation val="minMax"/>
          <c:max val="22"/>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7640576"/>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14.5</c:v>
                </c:pt>
                <c:pt idx="1">
                  <c:v>11.4</c:v>
                </c:pt>
                <c:pt idx="2">
                  <c:v>9.3000000000000007</c:v>
                </c:pt>
                <c:pt idx="3">
                  <c:v>8.4</c:v>
                </c:pt>
                <c:pt idx="4">
                  <c:v>7.9</c:v>
                </c:pt>
              </c:numCache>
            </c:numRef>
          </c:xVal>
          <c:yVal>
            <c:numRef>
              <c:f>公会計指標分析・財政指標組合せ分析表!$K$73:$O$73</c:f>
              <c:numCache>
                <c:formatCode>#,##0.0;"▲ "#,##0.0</c:formatCode>
                <c:ptCount val="5"/>
                <c:pt idx="0">
                  <c:v>50.4</c:v>
                </c:pt>
                <c:pt idx="1">
                  <c:v>46.2</c:v>
                </c:pt>
                <c:pt idx="2">
                  <c:v>40</c:v>
                </c:pt>
                <c:pt idx="3">
                  <c:v>18.2</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4204932659751287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3.9205991863876098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13.3</c:v>
                </c:pt>
                <c:pt idx="1">
                  <c:v>12.5</c:v>
                </c:pt>
                <c:pt idx="2">
                  <c:v>11.5</c:v>
                </c:pt>
                <c:pt idx="3">
                  <c:v>8.6</c:v>
                </c:pt>
                <c:pt idx="4">
                  <c:v>8.5</c:v>
                </c:pt>
              </c:numCache>
            </c:numRef>
          </c:xVal>
          <c:yVal>
            <c:numRef>
              <c:f>公会計指標分析・財政指標組合せ分析表!$K$77:$O$77</c:f>
              <c:numCache>
                <c:formatCode>#,##0.0;"▲ "#,##0.0</c:formatCode>
                <c:ptCount val="5"/>
                <c:pt idx="0">
                  <c:v>64.7</c:v>
                </c:pt>
                <c:pt idx="1">
                  <c:v>55.2</c:v>
                </c:pt>
                <c:pt idx="2">
                  <c:v>54</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8099328"/>
        <c:axId val="118109696"/>
      </c:scatterChart>
      <c:valAx>
        <c:axId val="118099328"/>
        <c:scaling>
          <c:orientation val="minMax"/>
          <c:max val="15.1"/>
          <c:min val="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8109696"/>
        <c:crosses val="autoZero"/>
        <c:crossBetween val="midCat"/>
      </c:valAx>
      <c:valAx>
        <c:axId val="118109696"/>
        <c:scaling>
          <c:orientation val="minMax"/>
          <c:max val="76"/>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8099328"/>
        <c:crosses val="autoZero"/>
        <c:crossBetween val="midCat"/>
        <c:majorUnit val="8"/>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群馬県嬬恋村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公債費適正化計画に基づき新規発行の抑制（歳入の８％以内）、繰上償還の実施により、一般会計における元利償還金は平成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年度で</a:t>
          </a:r>
          <a:r>
            <a:rPr kumimoji="1" lang="en-US" altLang="ja-JP" sz="1400">
              <a:latin typeface="ＭＳ ゴシック" pitchFamily="49" charset="-128"/>
              <a:ea typeface="ＭＳ ゴシック" pitchFamily="49" charset="-128"/>
            </a:rPr>
            <a:t>77</a:t>
          </a:r>
          <a:r>
            <a:rPr kumimoji="1" lang="ja-JP" altLang="en-US" sz="1400">
              <a:latin typeface="ＭＳ ゴシック" pitchFamily="49" charset="-128"/>
              <a:ea typeface="ＭＳ ゴシック" pitchFamily="49" charset="-128"/>
            </a:rPr>
            <a:t>百万円減少した。元利償還金は平成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より公共事業債や地方道路等整備事業債で減少しているが、教育施設再編のため増加傾向にある。公営企業債の元利償還金に対する負担金等や組合が起こした地方債の元利負担金に対する負担金等も増加傾向にあるため、今後も実質公債費比率の改善のため、新規発行を抑制し繰上償還を実施していく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群馬県嬬恋村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公共下水道事業会計起債残高の減少及び、一般会計村債の繰上償還と新規起債の発行抑制に努めてきたことにより将来負担額の減少が図れた。また、安定経営のため基金の積立を行ってきたことが数値の改善につながった。教育施設の再編による地方債残高の増加を抑制し、辺地対策事業債・過疎対策事業債の活用や、充当可能財源を確保することにより将来の財政負担に備え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群馬県嬬恋村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2" name="正方形/長方形 11"/>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9,799
9,690
337.58
7,401,151
6,718,640
526,515
4,382,681
5,569,383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0" name="正方形/長方形 19"/>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1" name="角丸四角形 20"/>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2" name="正方形/長方形 21"/>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3" name="正方形/長方形 22"/>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4" name="正方形/長方形 23"/>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5" name="直線コネクタ 24"/>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6" name="円/楕円 25"/>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7" name="フローチャート : 判断 26"/>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8" name="直線コネクタ 27"/>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9" name="直線コネクタ 28"/>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0" name="直線コネクタ 29"/>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1" name="直線コネクタ 30"/>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2" name="テキスト ボックス 31"/>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3" name="テキスト ボックス 32"/>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4" name="テキスト ボックス 33"/>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5" name="テキスト ボックス 34"/>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有形固定資産減価償却率については類似団体内平均と比較すると</a:t>
          </a:r>
          <a:r>
            <a:rPr kumimoji="1" lang="en-US" altLang="ja-JP" sz="1100">
              <a:latin typeface="ＭＳ Ｐゴシック"/>
            </a:rPr>
            <a:t>0.7</a:t>
          </a:r>
          <a:r>
            <a:rPr kumimoji="1" lang="ja-JP" altLang="en-US" sz="1100">
              <a:latin typeface="ＭＳ Ｐゴシック"/>
            </a:rPr>
            <a:t>％高くなっている。老朽化が進んでいる施設も多いことから今後の施設整備について公共施設個別管理計画を作成し計画的に整備を進めていく必要がある。</a:t>
          </a:r>
        </a:p>
      </xdr:txBody>
    </xdr:sp>
    <xdr:clientData/>
  </xdr:twoCellAnchor>
  <xdr:oneCellAnchor>
    <xdr:from>
      <xdr:col>1</xdr:col>
      <xdr:colOff>746125</xdr:colOff>
      <xdr:row>23</xdr:row>
      <xdr:rowOff>38100</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1" name="テキスト ボックス 50"/>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3" name="テキスト ボックス 52"/>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5" name="テキスト ボックス 54"/>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7" name="テキスト ボックス 56"/>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9" name="テキスト ボックス 58"/>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1" name="テキスト ボックス 60"/>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31623</xdr:rowOff>
    </xdr:from>
    <xdr:to>
      <xdr:col>3</xdr:col>
      <xdr:colOff>1170940</xdr:colOff>
      <xdr:row>33</xdr:row>
      <xdr:rowOff>68580</xdr:rowOff>
    </xdr:to>
    <xdr:cxnSp macro="">
      <xdr:nvCxnSpPr>
        <xdr:cNvPr id="63" name="直線コネクタ 62"/>
        <xdr:cNvCxnSpPr/>
      </xdr:nvCxnSpPr>
      <xdr:spPr>
        <a:xfrm flipV="1">
          <a:off x="4760595" y="5270373"/>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72407</xdr:rowOff>
    </xdr:from>
    <xdr:ext cx="405111" cy="259045"/>
    <xdr:sp macro="" textlink="">
      <xdr:nvSpPr>
        <xdr:cNvPr id="64"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3</xdr:col>
      <xdr:colOff>1082675</xdr:colOff>
      <xdr:row>33</xdr:row>
      <xdr:rowOff>68580</xdr:rowOff>
    </xdr:from>
    <xdr:to>
      <xdr:col>3</xdr:col>
      <xdr:colOff>1260475</xdr:colOff>
      <xdr:row>33</xdr:row>
      <xdr:rowOff>68580</xdr:rowOff>
    </xdr:to>
    <xdr:cxnSp macro="">
      <xdr:nvCxnSpPr>
        <xdr:cNvPr id="65" name="直線コネクタ 64"/>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149750</xdr:rowOff>
    </xdr:from>
    <xdr:ext cx="405111" cy="259045"/>
    <xdr:sp macro="" textlink="">
      <xdr:nvSpPr>
        <xdr:cNvPr id="66" name="有形固定資産減価償却率最大値テキスト"/>
        <xdr:cNvSpPr txBox="1"/>
      </xdr:nvSpPr>
      <xdr:spPr>
        <a:xfrm>
          <a:off x="4813300" y="5045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3</xdr:col>
      <xdr:colOff>1082675</xdr:colOff>
      <xdr:row>26</xdr:row>
      <xdr:rowOff>31623</xdr:rowOff>
    </xdr:from>
    <xdr:to>
      <xdr:col>3</xdr:col>
      <xdr:colOff>1260475</xdr:colOff>
      <xdr:row>26</xdr:row>
      <xdr:rowOff>31623</xdr:rowOff>
    </xdr:to>
    <xdr:cxnSp macro="">
      <xdr:nvCxnSpPr>
        <xdr:cNvPr id="67" name="直線コネクタ 66"/>
        <xdr:cNvCxnSpPr/>
      </xdr:nvCxnSpPr>
      <xdr:spPr>
        <a:xfrm>
          <a:off x="4673600" y="527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64533</xdr:rowOff>
    </xdr:from>
    <xdr:ext cx="405111" cy="259045"/>
    <xdr:sp macro="" textlink="">
      <xdr:nvSpPr>
        <xdr:cNvPr id="68" name="有形固定資産減価償却率平均値テキスト"/>
        <xdr:cNvSpPr txBox="1"/>
      </xdr:nvSpPr>
      <xdr:spPr>
        <a:xfrm>
          <a:off x="4813300" y="5817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86106</xdr:rowOff>
    </xdr:from>
    <xdr:to>
      <xdr:col>3</xdr:col>
      <xdr:colOff>1222375</xdr:colOff>
      <xdr:row>30</xdr:row>
      <xdr:rowOff>16256</xdr:rowOff>
    </xdr:to>
    <xdr:sp macro="" textlink="">
      <xdr:nvSpPr>
        <xdr:cNvPr id="69" name="フローチャート : 判断 68"/>
        <xdr:cNvSpPr/>
      </xdr:nvSpPr>
      <xdr:spPr>
        <a:xfrm>
          <a:off x="47117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114173</xdr:rowOff>
    </xdr:from>
    <xdr:to>
      <xdr:col>3</xdr:col>
      <xdr:colOff>511175</xdr:colOff>
      <xdr:row>30</xdr:row>
      <xdr:rowOff>44323</xdr:rowOff>
    </xdr:to>
    <xdr:sp macro="" textlink="">
      <xdr:nvSpPr>
        <xdr:cNvPr id="70" name="フローチャート : 判断 69"/>
        <xdr:cNvSpPr/>
      </xdr:nvSpPr>
      <xdr:spPr>
        <a:xfrm>
          <a:off x="4000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99060</xdr:rowOff>
    </xdr:from>
    <xdr:to>
      <xdr:col>3</xdr:col>
      <xdr:colOff>511175</xdr:colOff>
      <xdr:row>30</xdr:row>
      <xdr:rowOff>29210</xdr:rowOff>
    </xdr:to>
    <xdr:sp macro="" textlink="">
      <xdr:nvSpPr>
        <xdr:cNvPr id="76" name="円/楕円 75"/>
        <xdr:cNvSpPr/>
      </xdr:nvSpPr>
      <xdr:spPr>
        <a:xfrm>
          <a:off x="4000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35450</xdr:rowOff>
    </xdr:from>
    <xdr:ext cx="405111" cy="259045"/>
    <xdr:sp macro="" textlink="">
      <xdr:nvSpPr>
        <xdr:cNvPr id="77" name="n_1aveValue有形固定資産減価償却率"/>
        <xdr:cNvSpPr txBox="1"/>
      </xdr:nvSpPr>
      <xdr:spPr>
        <a:xfrm>
          <a:off x="3836043" y="5960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45737</xdr:rowOff>
    </xdr:from>
    <xdr:ext cx="405111" cy="259045"/>
    <xdr:sp macro="" textlink="">
      <xdr:nvSpPr>
        <xdr:cNvPr id="78" name="n_1mainValue有形固定資産減価償却率"/>
        <xdr:cNvSpPr txBox="1"/>
      </xdr:nvSpPr>
      <xdr:spPr>
        <a:xfrm>
          <a:off x="3836043"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9" name="正方形/長方形 7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0" name="正方形/長方形 7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1" name="正方形/長方形 80"/>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2" name="正方形/長方形 8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3" name="正方形/長方形 8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4" name="正方形/長方形 8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5" name="テキスト ボックス 8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6" name="正方形/長方形 85"/>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7" name="正方形/長方形 8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8" name="正方形/長方形 8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9" name="テキスト ボックス 8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0" name="テキスト ボックス 8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1" name="テキスト ボックス 9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2" name="テキスト ボックス 9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群馬県嬬恋村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9,799
9,690
337.58
7,401,151
6,718,640
526,515
4,382,681
5,569,383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163068</xdr:rowOff>
    </xdr:from>
    <xdr:to>
      <xdr:col>6</xdr:col>
      <xdr:colOff>510540</xdr:colOff>
      <xdr:row>41</xdr:row>
      <xdr:rowOff>96774</xdr:rowOff>
    </xdr:to>
    <xdr:cxnSp macro="">
      <xdr:nvCxnSpPr>
        <xdr:cNvPr id="55" name="直線コネクタ 54"/>
        <xdr:cNvCxnSpPr/>
      </xdr:nvCxnSpPr>
      <xdr:spPr>
        <a:xfrm flipV="1">
          <a:off x="4634865" y="5992368"/>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100601</xdr:rowOff>
    </xdr:from>
    <xdr:ext cx="405111" cy="259045"/>
    <xdr:sp macro="" textlink="">
      <xdr:nvSpPr>
        <xdr:cNvPr id="56" name="【道路】&#10;有形固定資産減価償却率最小値テキスト"/>
        <xdr:cNvSpPr txBox="1"/>
      </xdr:nvSpPr>
      <xdr:spPr>
        <a:xfrm>
          <a:off x="4724400" y="713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41</xdr:row>
      <xdr:rowOff>96774</xdr:rowOff>
    </xdr:from>
    <xdr:to>
      <xdr:col>6</xdr:col>
      <xdr:colOff>600075</xdr:colOff>
      <xdr:row>41</xdr:row>
      <xdr:rowOff>96774</xdr:rowOff>
    </xdr:to>
    <xdr:cxnSp macro="">
      <xdr:nvCxnSpPr>
        <xdr:cNvPr id="57" name="直線コネクタ 56"/>
        <xdr:cNvCxnSpPr/>
      </xdr:nvCxnSpPr>
      <xdr:spPr>
        <a:xfrm>
          <a:off x="4546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109745</xdr:rowOff>
    </xdr:from>
    <xdr:ext cx="405111" cy="259045"/>
    <xdr:sp macro="" textlink="">
      <xdr:nvSpPr>
        <xdr:cNvPr id="58" name="【道路】&#10;有形固定資産減価償却率最大値テキスト"/>
        <xdr:cNvSpPr txBox="1"/>
      </xdr:nvSpPr>
      <xdr:spPr>
        <a:xfrm>
          <a:off x="4724400" y="576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6</xdr:col>
      <xdr:colOff>422275</xdr:colOff>
      <xdr:row>34</xdr:row>
      <xdr:rowOff>163068</xdr:rowOff>
    </xdr:from>
    <xdr:to>
      <xdr:col>6</xdr:col>
      <xdr:colOff>600075</xdr:colOff>
      <xdr:row>34</xdr:row>
      <xdr:rowOff>163068</xdr:rowOff>
    </xdr:to>
    <xdr:cxnSp macro="">
      <xdr:nvCxnSpPr>
        <xdr:cNvPr id="59" name="直線コネクタ 58"/>
        <xdr:cNvCxnSpPr/>
      </xdr:nvCxnSpPr>
      <xdr:spPr>
        <a:xfrm>
          <a:off x="4546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115841</xdr:rowOff>
    </xdr:from>
    <xdr:ext cx="405111" cy="259045"/>
    <xdr:sp macro="" textlink="">
      <xdr:nvSpPr>
        <xdr:cNvPr id="60" name="【道路】&#10;有形固定資産減価償却率平均値テキスト"/>
        <xdr:cNvSpPr txBox="1"/>
      </xdr:nvSpPr>
      <xdr:spPr>
        <a:xfrm>
          <a:off x="4724400" y="6459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137414</xdr:rowOff>
    </xdr:from>
    <xdr:to>
      <xdr:col>6</xdr:col>
      <xdr:colOff>561975</xdr:colOff>
      <xdr:row>38</xdr:row>
      <xdr:rowOff>67564</xdr:rowOff>
    </xdr:to>
    <xdr:sp macro="" textlink="">
      <xdr:nvSpPr>
        <xdr:cNvPr id="61" name="フローチャート : 判断 60"/>
        <xdr:cNvSpPr/>
      </xdr:nvSpPr>
      <xdr:spPr>
        <a:xfrm>
          <a:off x="4584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36830</xdr:rowOff>
    </xdr:from>
    <xdr:to>
      <xdr:col>5</xdr:col>
      <xdr:colOff>409575</xdr:colOff>
      <xdr:row>37</xdr:row>
      <xdr:rowOff>138430</xdr:rowOff>
    </xdr:to>
    <xdr:sp macro="" textlink="">
      <xdr:nvSpPr>
        <xdr:cNvPr id="62" name="フローチャート : 判断 61"/>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9398</xdr:rowOff>
    </xdr:from>
    <xdr:to>
      <xdr:col>5</xdr:col>
      <xdr:colOff>409575</xdr:colOff>
      <xdr:row>37</xdr:row>
      <xdr:rowOff>110998</xdr:rowOff>
    </xdr:to>
    <xdr:sp macro="" textlink="">
      <xdr:nvSpPr>
        <xdr:cNvPr id="68" name="円/楕円 67"/>
        <xdr:cNvSpPr/>
      </xdr:nvSpPr>
      <xdr:spPr>
        <a:xfrm>
          <a:off x="3746500" y="63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129557</xdr:rowOff>
    </xdr:from>
    <xdr:ext cx="405111" cy="259045"/>
    <xdr:sp macro="" textlink="">
      <xdr:nvSpPr>
        <xdr:cNvPr id="69" name="n_1aveValue【道路】&#10;有形固定資産減価償却率"/>
        <xdr:cNvSpPr txBox="1"/>
      </xdr:nvSpPr>
      <xdr:spPr>
        <a:xfrm>
          <a:off x="3582043"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127525</xdr:rowOff>
    </xdr:from>
    <xdr:ext cx="405111" cy="259045"/>
    <xdr:sp macro="" textlink="">
      <xdr:nvSpPr>
        <xdr:cNvPr id="70" name="n_1mainValue【道路】&#10;有形固定資産減価償却率"/>
        <xdr:cNvSpPr txBox="1"/>
      </xdr:nvSpPr>
      <xdr:spPr>
        <a:xfrm>
          <a:off x="3582043" y="612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28.611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4" name="テキスト ボックス 8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6" name="テキスト ボックス 8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8" name="テキスト ボックス 8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0" name="テキスト ボックス 8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2" name="テキスト ボックス 9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4" name="テキスト ボックス 9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61254</xdr:rowOff>
    </xdr:from>
    <xdr:to>
      <xdr:col>15</xdr:col>
      <xdr:colOff>180340</xdr:colOff>
      <xdr:row>41</xdr:row>
      <xdr:rowOff>46395</xdr:rowOff>
    </xdr:to>
    <xdr:cxnSp macro="">
      <xdr:nvCxnSpPr>
        <xdr:cNvPr id="96" name="直線コネクタ 95"/>
        <xdr:cNvCxnSpPr/>
      </xdr:nvCxnSpPr>
      <xdr:spPr>
        <a:xfrm flipV="1">
          <a:off x="10476865" y="5719104"/>
          <a:ext cx="0"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50222</xdr:rowOff>
    </xdr:from>
    <xdr:ext cx="534377" cy="259045"/>
    <xdr:sp macro="" textlink="">
      <xdr:nvSpPr>
        <xdr:cNvPr id="97" name="【道路】&#10;一人当たり延長最小値テキスト"/>
        <xdr:cNvSpPr txBox="1"/>
      </xdr:nvSpPr>
      <xdr:spPr>
        <a:xfrm>
          <a:off x="10566400" y="707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19.988</a:t>
          </a:r>
          <a:endParaRPr kumimoji="1" lang="ja-JP" altLang="en-US" sz="1000" b="1">
            <a:latin typeface="ＭＳ Ｐゴシック"/>
          </a:endParaRPr>
        </a:p>
      </xdr:txBody>
    </xdr:sp>
    <xdr:clientData/>
  </xdr:oneCellAnchor>
  <xdr:twoCellAnchor>
    <xdr:from>
      <xdr:col>15</xdr:col>
      <xdr:colOff>92075</xdr:colOff>
      <xdr:row>41</xdr:row>
      <xdr:rowOff>46395</xdr:rowOff>
    </xdr:from>
    <xdr:to>
      <xdr:col>15</xdr:col>
      <xdr:colOff>269875</xdr:colOff>
      <xdr:row>41</xdr:row>
      <xdr:rowOff>46395</xdr:rowOff>
    </xdr:to>
    <xdr:cxnSp macro="">
      <xdr:nvCxnSpPr>
        <xdr:cNvPr id="98" name="直線コネクタ 97"/>
        <xdr:cNvCxnSpPr/>
      </xdr:nvCxnSpPr>
      <xdr:spPr>
        <a:xfrm>
          <a:off x="10388600" y="707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7931</xdr:rowOff>
    </xdr:from>
    <xdr:ext cx="599010" cy="259045"/>
    <xdr:sp macro="" textlink="">
      <xdr:nvSpPr>
        <xdr:cNvPr id="99" name="【道路】&#10;一人当たり延長最大値テキスト"/>
        <xdr:cNvSpPr txBox="1"/>
      </xdr:nvSpPr>
      <xdr:spPr>
        <a:xfrm>
          <a:off x="10566400" y="549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144.623</a:t>
          </a:r>
          <a:endParaRPr kumimoji="1" lang="ja-JP" altLang="en-US" sz="1000" b="1">
            <a:latin typeface="ＭＳ Ｐゴシック"/>
          </a:endParaRPr>
        </a:p>
      </xdr:txBody>
    </xdr:sp>
    <xdr:clientData/>
  </xdr:oneCellAnchor>
  <xdr:twoCellAnchor>
    <xdr:from>
      <xdr:col>15</xdr:col>
      <xdr:colOff>92075</xdr:colOff>
      <xdr:row>33</xdr:row>
      <xdr:rowOff>61254</xdr:rowOff>
    </xdr:from>
    <xdr:to>
      <xdr:col>15</xdr:col>
      <xdr:colOff>269875</xdr:colOff>
      <xdr:row>33</xdr:row>
      <xdr:rowOff>61254</xdr:rowOff>
    </xdr:to>
    <xdr:cxnSp macro="">
      <xdr:nvCxnSpPr>
        <xdr:cNvPr id="100" name="直線コネクタ 99"/>
        <xdr:cNvCxnSpPr/>
      </xdr:nvCxnSpPr>
      <xdr:spPr>
        <a:xfrm>
          <a:off x="10388600" y="571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124179</xdr:rowOff>
    </xdr:from>
    <xdr:ext cx="534377" cy="259045"/>
    <xdr:sp macro="" textlink="">
      <xdr:nvSpPr>
        <xdr:cNvPr id="101" name="【道路】&#10;一人当たり延長平均値テキスト"/>
        <xdr:cNvSpPr txBox="1"/>
      </xdr:nvSpPr>
      <xdr:spPr>
        <a:xfrm>
          <a:off x="10566400" y="6467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69.194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145752</xdr:rowOff>
    </xdr:from>
    <xdr:to>
      <xdr:col>15</xdr:col>
      <xdr:colOff>231775</xdr:colOff>
      <xdr:row>38</xdr:row>
      <xdr:rowOff>75902</xdr:rowOff>
    </xdr:to>
    <xdr:sp macro="" textlink="">
      <xdr:nvSpPr>
        <xdr:cNvPr id="102" name="フローチャート : 判断 101"/>
        <xdr:cNvSpPr/>
      </xdr:nvSpPr>
      <xdr:spPr>
        <a:xfrm>
          <a:off x="10426700" y="648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129860</xdr:rowOff>
    </xdr:from>
    <xdr:to>
      <xdr:col>14</xdr:col>
      <xdr:colOff>79375</xdr:colOff>
      <xdr:row>39</xdr:row>
      <xdr:rowOff>60010</xdr:rowOff>
    </xdr:to>
    <xdr:sp macro="" textlink="">
      <xdr:nvSpPr>
        <xdr:cNvPr id="103" name="フローチャート : 判断 102"/>
        <xdr:cNvSpPr/>
      </xdr:nvSpPr>
      <xdr:spPr>
        <a:xfrm>
          <a:off x="9588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154951</xdr:rowOff>
    </xdr:from>
    <xdr:to>
      <xdr:col>14</xdr:col>
      <xdr:colOff>79375</xdr:colOff>
      <xdr:row>39</xdr:row>
      <xdr:rowOff>85101</xdr:rowOff>
    </xdr:to>
    <xdr:sp macro="" textlink="">
      <xdr:nvSpPr>
        <xdr:cNvPr id="109" name="円/楕円 108"/>
        <xdr:cNvSpPr/>
      </xdr:nvSpPr>
      <xdr:spPr>
        <a:xfrm>
          <a:off x="9588500" y="667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76536</xdr:rowOff>
    </xdr:from>
    <xdr:ext cx="534377" cy="259045"/>
    <xdr:sp macro="" textlink="">
      <xdr:nvSpPr>
        <xdr:cNvPr id="110" name="n_1aveValue【道路】&#10;一人当たり延長"/>
        <xdr:cNvSpPr txBox="1"/>
      </xdr:nvSpPr>
      <xdr:spPr>
        <a:xfrm>
          <a:off x="9359410"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54.904</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76228</xdr:rowOff>
    </xdr:from>
    <xdr:ext cx="534377" cy="259045"/>
    <xdr:sp macro="" textlink="">
      <xdr:nvSpPr>
        <xdr:cNvPr id="111" name="n_1mainValue【道路】&#10;一人当たり延長"/>
        <xdr:cNvSpPr txBox="1"/>
      </xdr:nvSpPr>
      <xdr:spPr>
        <a:xfrm>
          <a:off x="9359410" y="676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52.599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80010</xdr:rowOff>
    </xdr:from>
    <xdr:to>
      <xdr:col>6</xdr:col>
      <xdr:colOff>510540</xdr:colOff>
      <xdr:row>63</xdr:row>
      <xdr:rowOff>154305</xdr:rowOff>
    </xdr:to>
    <xdr:cxnSp macro="">
      <xdr:nvCxnSpPr>
        <xdr:cNvPr id="136" name="直線コネクタ 135"/>
        <xdr:cNvCxnSpPr/>
      </xdr:nvCxnSpPr>
      <xdr:spPr>
        <a:xfrm flipV="1">
          <a:off x="4634865" y="968121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158132</xdr:rowOff>
    </xdr:from>
    <xdr:ext cx="405111" cy="259045"/>
    <xdr:sp macro="" textlink="">
      <xdr:nvSpPr>
        <xdr:cNvPr id="137" name="【橋りょう・トンネル】&#10;有形固定資産減価償却率最小値テキスト"/>
        <xdr:cNvSpPr txBox="1"/>
      </xdr:nvSpPr>
      <xdr:spPr>
        <a:xfrm>
          <a:off x="4724400" y="1095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63</xdr:row>
      <xdr:rowOff>154305</xdr:rowOff>
    </xdr:from>
    <xdr:to>
      <xdr:col>6</xdr:col>
      <xdr:colOff>600075</xdr:colOff>
      <xdr:row>63</xdr:row>
      <xdr:rowOff>154305</xdr:rowOff>
    </xdr:to>
    <xdr:cxnSp macro="">
      <xdr:nvCxnSpPr>
        <xdr:cNvPr id="138" name="直線コネクタ 137"/>
        <xdr:cNvCxnSpPr/>
      </xdr:nvCxnSpPr>
      <xdr:spPr>
        <a:xfrm>
          <a:off x="4546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26687</xdr:rowOff>
    </xdr:from>
    <xdr:ext cx="405111" cy="259045"/>
    <xdr:sp macro="" textlink="">
      <xdr:nvSpPr>
        <xdr:cNvPr id="139" name="【橋りょう・トンネル】&#10;有形固定資産減価償却率最大値テキスト"/>
        <xdr:cNvSpPr txBox="1"/>
      </xdr:nvSpPr>
      <xdr:spPr>
        <a:xfrm>
          <a:off x="47244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6</xdr:col>
      <xdr:colOff>422275</xdr:colOff>
      <xdr:row>56</xdr:row>
      <xdr:rowOff>80010</xdr:rowOff>
    </xdr:from>
    <xdr:to>
      <xdr:col>6</xdr:col>
      <xdr:colOff>600075</xdr:colOff>
      <xdr:row>56</xdr:row>
      <xdr:rowOff>80010</xdr:rowOff>
    </xdr:to>
    <xdr:cxnSp macro="">
      <xdr:nvCxnSpPr>
        <xdr:cNvPr id="140" name="直線コネクタ 139"/>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76217</xdr:rowOff>
    </xdr:from>
    <xdr:ext cx="405111" cy="259045"/>
    <xdr:sp macro="" textlink="">
      <xdr:nvSpPr>
        <xdr:cNvPr id="141" name="【橋りょう・トンネル】&#10;有形固定資産減価償却率平均値テキスト"/>
        <xdr:cNvSpPr txBox="1"/>
      </xdr:nvSpPr>
      <xdr:spPr>
        <a:xfrm>
          <a:off x="47244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97790</xdr:rowOff>
    </xdr:from>
    <xdr:to>
      <xdr:col>6</xdr:col>
      <xdr:colOff>561975</xdr:colOff>
      <xdr:row>61</xdr:row>
      <xdr:rowOff>27940</xdr:rowOff>
    </xdr:to>
    <xdr:sp macro="" textlink="">
      <xdr:nvSpPr>
        <xdr:cNvPr id="142" name="フローチャート : 判断 141"/>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139700</xdr:rowOff>
    </xdr:from>
    <xdr:to>
      <xdr:col>5</xdr:col>
      <xdr:colOff>409575</xdr:colOff>
      <xdr:row>61</xdr:row>
      <xdr:rowOff>69850</xdr:rowOff>
    </xdr:to>
    <xdr:sp macro="" textlink="">
      <xdr:nvSpPr>
        <xdr:cNvPr id="143" name="フローチャート : 判断 142"/>
        <xdr:cNvSpPr/>
      </xdr:nvSpPr>
      <xdr:spPr>
        <a:xfrm>
          <a:off x="3746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19685</xdr:rowOff>
    </xdr:from>
    <xdr:to>
      <xdr:col>5</xdr:col>
      <xdr:colOff>409575</xdr:colOff>
      <xdr:row>61</xdr:row>
      <xdr:rowOff>121285</xdr:rowOff>
    </xdr:to>
    <xdr:sp macro="" textlink="">
      <xdr:nvSpPr>
        <xdr:cNvPr id="149" name="円/楕円 148"/>
        <xdr:cNvSpPr/>
      </xdr:nvSpPr>
      <xdr:spPr>
        <a:xfrm>
          <a:off x="37465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86377</xdr:rowOff>
    </xdr:from>
    <xdr:ext cx="405111" cy="259045"/>
    <xdr:sp macro="" textlink="">
      <xdr:nvSpPr>
        <xdr:cNvPr id="150" name="n_1aveValue【橋りょう・トンネル】&#10;有形固定資産減価償却率"/>
        <xdr:cNvSpPr txBox="1"/>
      </xdr:nvSpPr>
      <xdr:spPr>
        <a:xfrm>
          <a:off x="3582043" y="1020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112412</xdr:rowOff>
    </xdr:from>
    <xdr:ext cx="405111" cy="259045"/>
    <xdr:sp macro="" textlink="">
      <xdr:nvSpPr>
        <xdr:cNvPr id="151" name="n_1mainValue【橋りょう・トンネル】&#10;有形固定資産減価償却率"/>
        <xdr:cNvSpPr txBox="1"/>
      </xdr:nvSpPr>
      <xdr:spPr>
        <a:xfrm>
          <a:off x="3582043" y="1057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275,870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5" name="テキスト ボックス 16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7" name="テキスト ボックス 16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9" name="テキスト ボックス 16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86324</xdr:rowOff>
    </xdr:from>
    <xdr:to>
      <xdr:col>15</xdr:col>
      <xdr:colOff>180340</xdr:colOff>
      <xdr:row>63</xdr:row>
      <xdr:rowOff>165532</xdr:rowOff>
    </xdr:to>
    <xdr:cxnSp macro="">
      <xdr:nvCxnSpPr>
        <xdr:cNvPr id="173" name="直線コネクタ 172"/>
        <xdr:cNvCxnSpPr/>
      </xdr:nvCxnSpPr>
      <xdr:spPr>
        <a:xfrm flipV="1">
          <a:off x="10476865" y="9858974"/>
          <a:ext cx="0" cy="1107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169359</xdr:rowOff>
    </xdr:from>
    <xdr:ext cx="534377" cy="259045"/>
    <xdr:sp macro="" textlink="">
      <xdr:nvSpPr>
        <xdr:cNvPr id="174" name="【橋りょう・トンネル】&#10;一人当たり有形固定資産（償却資産）額最小値テキスト"/>
        <xdr:cNvSpPr txBox="1"/>
      </xdr:nvSpPr>
      <xdr:spPr>
        <a:xfrm>
          <a:off x="10566400" y="1097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12,944</a:t>
          </a:r>
          <a:endParaRPr kumimoji="1" lang="ja-JP" altLang="en-US" sz="1000" b="1">
            <a:latin typeface="ＭＳ Ｐゴシック"/>
          </a:endParaRPr>
        </a:p>
      </xdr:txBody>
    </xdr:sp>
    <xdr:clientData/>
  </xdr:oneCellAnchor>
  <xdr:twoCellAnchor>
    <xdr:from>
      <xdr:col>15</xdr:col>
      <xdr:colOff>92075</xdr:colOff>
      <xdr:row>63</xdr:row>
      <xdr:rowOff>165532</xdr:rowOff>
    </xdr:from>
    <xdr:to>
      <xdr:col>15</xdr:col>
      <xdr:colOff>269875</xdr:colOff>
      <xdr:row>63</xdr:row>
      <xdr:rowOff>165532</xdr:rowOff>
    </xdr:to>
    <xdr:cxnSp macro="">
      <xdr:nvCxnSpPr>
        <xdr:cNvPr id="175" name="直線コネクタ 174"/>
        <xdr:cNvCxnSpPr/>
      </xdr:nvCxnSpPr>
      <xdr:spPr>
        <a:xfrm>
          <a:off x="10388600" y="1096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33001</xdr:rowOff>
    </xdr:from>
    <xdr:ext cx="690189" cy="259045"/>
    <xdr:sp macro="" textlink="">
      <xdr:nvSpPr>
        <xdr:cNvPr id="176" name="【橋りょう・トンネル】&#10;一人当たり有形固定資産（償却資産）額最大値テキスト"/>
        <xdr:cNvSpPr txBox="1"/>
      </xdr:nvSpPr>
      <xdr:spPr>
        <a:xfrm>
          <a:off x="10566400" y="96342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2,436,190</a:t>
          </a:r>
          <a:endParaRPr kumimoji="1" lang="ja-JP" altLang="en-US" sz="1000" b="1">
            <a:latin typeface="ＭＳ Ｐゴシック"/>
          </a:endParaRPr>
        </a:p>
      </xdr:txBody>
    </xdr:sp>
    <xdr:clientData/>
  </xdr:oneCellAnchor>
  <xdr:twoCellAnchor>
    <xdr:from>
      <xdr:col>15</xdr:col>
      <xdr:colOff>92075</xdr:colOff>
      <xdr:row>57</xdr:row>
      <xdr:rowOff>86324</xdr:rowOff>
    </xdr:from>
    <xdr:to>
      <xdr:col>15</xdr:col>
      <xdr:colOff>269875</xdr:colOff>
      <xdr:row>57</xdr:row>
      <xdr:rowOff>86324</xdr:rowOff>
    </xdr:to>
    <xdr:cxnSp macro="">
      <xdr:nvCxnSpPr>
        <xdr:cNvPr id="177" name="直線コネクタ 176"/>
        <xdr:cNvCxnSpPr/>
      </xdr:nvCxnSpPr>
      <xdr:spPr>
        <a:xfrm>
          <a:off x="10388600" y="985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145095</xdr:rowOff>
    </xdr:from>
    <xdr:ext cx="690189" cy="259045"/>
    <xdr:sp macro="" textlink="">
      <xdr:nvSpPr>
        <xdr:cNvPr id="178" name="【橋りょう・トンネル】&#10;一人当たり有形固定資産（償却資産）額平均値テキスト"/>
        <xdr:cNvSpPr txBox="1"/>
      </xdr:nvSpPr>
      <xdr:spPr>
        <a:xfrm>
          <a:off x="10566400" y="1043209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1,024,348</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166668</xdr:rowOff>
    </xdr:from>
    <xdr:to>
      <xdr:col>15</xdr:col>
      <xdr:colOff>231775</xdr:colOff>
      <xdr:row>61</xdr:row>
      <xdr:rowOff>96818</xdr:rowOff>
    </xdr:to>
    <xdr:sp macro="" textlink="">
      <xdr:nvSpPr>
        <xdr:cNvPr id="179" name="フローチャート : 判断 178"/>
        <xdr:cNvSpPr/>
      </xdr:nvSpPr>
      <xdr:spPr>
        <a:xfrm>
          <a:off x="10426700" y="1045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144233</xdr:rowOff>
    </xdr:from>
    <xdr:to>
      <xdr:col>14</xdr:col>
      <xdr:colOff>79375</xdr:colOff>
      <xdr:row>62</xdr:row>
      <xdr:rowOff>74383</xdr:rowOff>
    </xdr:to>
    <xdr:sp macro="" textlink="">
      <xdr:nvSpPr>
        <xdr:cNvPr id="180" name="フローチャート : 判断 179"/>
        <xdr:cNvSpPr/>
      </xdr:nvSpPr>
      <xdr:spPr>
        <a:xfrm>
          <a:off x="9588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60262</xdr:rowOff>
    </xdr:from>
    <xdr:to>
      <xdr:col>14</xdr:col>
      <xdr:colOff>79375</xdr:colOff>
      <xdr:row>61</xdr:row>
      <xdr:rowOff>161862</xdr:rowOff>
    </xdr:to>
    <xdr:sp macro="" textlink="">
      <xdr:nvSpPr>
        <xdr:cNvPr id="186" name="円/楕円 185"/>
        <xdr:cNvSpPr/>
      </xdr:nvSpPr>
      <xdr:spPr>
        <a:xfrm>
          <a:off x="9588500" y="1051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62</xdr:row>
      <xdr:rowOff>65510</xdr:rowOff>
    </xdr:from>
    <xdr:ext cx="599010" cy="259045"/>
    <xdr:sp macro="" textlink="">
      <xdr:nvSpPr>
        <xdr:cNvPr id="187" name="n_1aveValue【橋りょう・トンネル】&#10;一人当たり有形固定資産（償却資産）額"/>
        <xdr:cNvSpPr txBox="1"/>
      </xdr:nvSpPr>
      <xdr:spPr>
        <a:xfrm>
          <a:off x="9327094" y="1069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698,418</a:t>
          </a:r>
          <a:endParaRPr kumimoji="1" lang="ja-JP" altLang="en-US" sz="1000" b="1">
            <a:solidFill>
              <a:srgbClr val="000080"/>
            </a:solidFill>
            <a:latin typeface="ＭＳ Ｐゴシック"/>
          </a:endParaRPr>
        </a:p>
      </xdr:txBody>
    </xdr:sp>
    <xdr:clientData/>
  </xdr:oneCellAnchor>
  <xdr:oneCellAnchor>
    <xdr:from>
      <xdr:col>13</xdr:col>
      <xdr:colOff>402169</xdr:colOff>
      <xdr:row>60</xdr:row>
      <xdr:rowOff>6939</xdr:rowOff>
    </xdr:from>
    <xdr:ext cx="599010" cy="259045"/>
    <xdr:sp macro="" textlink="">
      <xdr:nvSpPr>
        <xdr:cNvPr id="188" name="n_1mainValue【橋りょう・トンネル】&#10;一人当たり有形固定資産（償却資産）額"/>
        <xdr:cNvSpPr txBox="1"/>
      </xdr:nvSpPr>
      <xdr:spPr>
        <a:xfrm>
          <a:off x="9327094" y="1029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882,082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9" name="テキスト ボックス 19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0" name="直線コネクタ 19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1" name="テキスト ボックス 200"/>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2" name="直線コネクタ 20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3" name="テキスト ボックス 20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4" name="直線コネクタ 20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5" name="テキスト ボックス 20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6" name="直線コネクタ 20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7" name="テキスト ボックス 20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8" name="直線コネクタ 20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9" name="テキスト ボックス 20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0" name="直線コネクタ 20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1" name="テキスト ボックス 210"/>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2" name="直線コネクタ 21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3" name="テキスト ボックス 21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47898</xdr:rowOff>
    </xdr:from>
    <xdr:to>
      <xdr:col>6</xdr:col>
      <xdr:colOff>510540</xdr:colOff>
      <xdr:row>85</xdr:row>
      <xdr:rowOff>127907</xdr:rowOff>
    </xdr:to>
    <xdr:cxnSp macro="">
      <xdr:nvCxnSpPr>
        <xdr:cNvPr id="215" name="直線コネクタ 214"/>
        <xdr:cNvCxnSpPr/>
      </xdr:nvCxnSpPr>
      <xdr:spPr>
        <a:xfrm flipV="1">
          <a:off x="4634865" y="13420998"/>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131734</xdr:rowOff>
    </xdr:from>
    <xdr:ext cx="405111" cy="259045"/>
    <xdr:sp macro="" textlink="">
      <xdr:nvSpPr>
        <xdr:cNvPr id="216" name="【公営住宅】&#10;有形固定資産減価償却率最小値テキスト"/>
        <xdr:cNvSpPr txBox="1"/>
      </xdr:nvSpPr>
      <xdr:spPr>
        <a:xfrm>
          <a:off x="4724400" y="1470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6</xdr:col>
      <xdr:colOff>422275</xdr:colOff>
      <xdr:row>85</xdr:row>
      <xdr:rowOff>127907</xdr:rowOff>
    </xdr:from>
    <xdr:to>
      <xdr:col>6</xdr:col>
      <xdr:colOff>600075</xdr:colOff>
      <xdr:row>85</xdr:row>
      <xdr:rowOff>127907</xdr:rowOff>
    </xdr:to>
    <xdr:cxnSp macro="">
      <xdr:nvCxnSpPr>
        <xdr:cNvPr id="217" name="直線コネクタ 216"/>
        <xdr:cNvCxnSpPr/>
      </xdr:nvCxnSpPr>
      <xdr:spPr>
        <a:xfrm>
          <a:off x="4546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166025</xdr:rowOff>
    </xdr:from>
    <xdr:ext cx="405111" cy="259045"/>
    <xdr:sp macro="" textlink="">
      <xdr:nvSpPr>
        <xdr:cNvPr id="218" name="【公営住宅】&#10;有形固定資産減価償却率最大値テキスト"/>
        <xdr:cNvSpPr txBox="1"/>
      </xdr:nvSpPr>
      <xdr:spPr>
        <a:xfrm>
          <a:off x="4724400" y="13196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6</xdr:col>
      <xdr:colOff>422275</xdr:colOff>
      <xdr:row>78</xdr:row>
      <xdr:rowOff>47898</xdr:rowOff>
    </xdr:from>
    <xdr:to>
      <xdr:col>6</xdr:col>
      <xdr:colOff>600075</xdr:colOff>
      <xdr:row>78</xdr:row>
      <xdr:rowOff>47898</xdr:rowOff>
    </xdr:to>
    <xdr:cxnSp macro="">
      <xdr:nvCxnSpPr>
        <xdr:cNvPr id="219" name="直線コネクタ 218"/>
        <xdr:cNvCxnSpPr/>
      </xdr:nvCxnSpPr>
      <xdr:spPr>
        <a:xfrm>
          <a:off x="4546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60433</xdr:rowOff>
    </xdr:from>
    <xdr:ext cx="405111" cy="259045"/>
    <xdr:sp macro="" textlink="">
      <xdr:nvSpPr>
        <xdr:cNvPr id="220" name="【公営住宅】&#10;有形固定資産減価償却率平均値テキスト"/>
        <xdr:cNvSpPr txBox="1"/>
      </xdr:nvSpPr>
      <xdr:spPr>
        <a:xfrm>
          <a:off x="4724400" y="14119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82006</xdr:rowOff>
    </xdr:from>
    <xdr:to>
      <xdr:col>6</xdr:col>
      <xdr:colOff>561975</xdr:colOff>
      <xdr:row>83</xdr:row>
      <xdr:rowOff>12156</xdr:rowOff>
    </xdr:to>
    <xdr:sp macro="" textlink="">
      <xdr:nvSpPr>
        <xdr:cNvPr id="221" name="フローチャート : 判断 220"/>
        <xdr:cNvSpPr/>
      </xdr:nvSpPr>
      <xdr:spPr>
        <a:xfrm>
          <a:off x="45847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134257</xdr:rowOff>
    </xdr:from>
    <xdr:to>
      <xdr:col>5</xdr:col>
      <xdr:colOff>409575</xdr:colOff>
      <xdr:row>83</xdr:row>
      <xdr:rowOff>64407</xdr:rowOff>
    </xdr:to>
    <xdr:sp macro="" textlink="">
      <xdr:nvSpPr>
        <xdr:cNvPr id="222" name="フローチャート : 判断 221"/>
        <xdr:cNvSpPr/>
      </xdr:nvSpPr>
      <xdr:spPr>
        <a:xfrm>
          <a:off x="3746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145687</xdr:rowOff>
    </xdr:from>
    <xdr:to>
      <xdr:col>5</xdr:col>
      <xdr:colOff>409575</xdr:colOff>
      <xdr:row>82</xdr:row>
      <xdr:rowOff>75837</xdr:rowOff>
    </xdr:to>
    <xdr:sp macro="" textlink="">
      <xdr:nvSpPr>
        <xdr:cNvPr id="228" name="円/楕円 227"/>
        <xdr:cNvSpPr/>
      </xdr:nvSpPr>
      <xdr:spPr>
        <a:xfrm>
          <a:off x="3746500" y="1403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55534</xdr:rowOff>
    </xdr:from>
    <xdr:ext cx="405111" cy="259045"/>
    <xdr:sp macro="" textlink="">
      <xdr:nvSpPr>
        <xdr:cNvPr id="229" name="n_1aveValue【公営住宅】&#10;有形固定資産減価償却率"/>
        <xdr:cNvSpPr txBox="1"/>
      </xdr:nvSpPr>
      <xdr:spPr>
        <a:xfrm>
          <a:off x="3582043"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92364</xdr:rowOff>
    </xdr:from>
    <xdr:ext cx="405111" cy="259045"/>
    <xdr:sp macro="" textlink="">
      <xdr:nvSpPr>
        <xdr:cNvPr id="230" name="n_1mainValue【公営住宅】&#10;有形固定資産減価償却率"/>
        <xdr:cNvSpPr txBox="1"/>
      </xdr:nvSpPr>
      <xdr:spPr>
        <a:xfrm>
          <a:off x="3582043"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2" name="正方形/長方形 23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3" name="正方形/長方形 23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4" name="正方形/長方形 23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5" name="正方形/長方形 23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6" name="正方形/長方形 23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7" name="正方形/長方形 23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0.371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8" name="正方形/長方形 23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9" name="テキスト ボックス 23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0" name="直線コネクタ 23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87</xdr:row>
      <xdr:rowOff>38100</xdr:rowOff>
    </xdr:from>
    <xdr:to>
      <xdr:col>16</xdr:col>
      <xdr:colOff>307975</xdr:colOff>
      <xdr:row>87</xdr:row>
      <xdr:rowOff>38100</xdr:rowOff>
    </xdr:to>
    <xdr:cxnSp macro="">
      <xdr:nvCxnSpPr>
        <xdr:cNvPr id="241" name="直線コネクタ 240"/>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42" name="テキスト ボックス 241"/>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43" name="直線コネクタ 24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4" name="テキスト ボックス 24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5" name="直線コネクタ 244"/>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6" name="テキスト ボックス 245"/>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7" name="直線コネクタ 24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8" name="テキスト ボックス 24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49" name="直線コネクタ 248"/>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50" name="テキスト ボックス 249"/>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51" name="直線コネクタ 25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52" name="テキスト ボックス 25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53" name="直線コネクタ 252"/>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54" name="テキスト ボックス 253"/>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13525</xdr:rowOff>
    </xdr:from>
    <xdr:to>
      <xdr:col>15</xdr:col>
      <xdr:colOff>180340</xdr:colOff>
      <xdr:row>86</xdr:row>
      <xdr:rowOff>35528</xdr:rowOff>
    </xdr:to>
    <xdr:cxnSp macro="">
      <xdr:nvCxnSpPr>
        <xdr:cNvPr id="258" name="直線コネクタ 257"/>
        <xdr:cNvCxnSpPr/>
      </xdr:nvCxnSpPr>
      <xdr:spPr>
        <a:xfrm flipV="1">
          <a:off x="10476865" y="13386625"/>
          <a:ext cx="0" cy="139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39355</xdr:rowOff>
    </xdr:from>
    <xdr:ext cx="469744" cy="259045"/>
    <xdr:sp macro="" textlink="">
      <xdr:nvSpPr>
        <xdr:cNvPr id="259" name="【公営住宅】&#10;一人当たり面積最小値テキスト"/>
        <xdr:cNvSpPr txBox="1"/>
      </xdr:nvSpPr>
      <xdr:spPr>
        <a:xfrm>
          <a:off x="10566400" y="1478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0.609</a:t>
          </a:r>
          <a:endParaRPr kumimoji="1" lang="ja-JP" altLang="en-US" sz="1000" b="1">
            <a:latin typeface="ＭＳ Ｐゴシック"/>
          </a:endParaRPr>
        </a:p>
      </xdr:txBody>
    </xdr:sp>
    <xdr:clientData/>
  </xdr:oneCellAnchor>
  <xdr:twoCellAnchor>
    <xdr:from>
      <xdr:col>15</xdr:col>
      <xdr:colOff>92075</xdr:colOff>
      <xdr:row>86</xdr:row>
      <xdr:rowOff>35528</xdr:rowOff>
    </xdr:from>
    <xdr:to>
      <xdr:col>15</xdr:col>
      <xdr:colOff>269875</xdr:colOff>
      <xdr:row>86</xdr:row>
      <xdr:rowOff>35528</xdr:rowOff>
    </xdr:to>
    <xdr:cxnSp macro="">
      <xdr:nvCxnSpPr>
        <xdr:cNvPr id="260" name="直線コネクタ 259"/>
        <xdr:cNvCxnSpPr/>
      </xdr:nvCxnSpPr>
      <xdr:spPr>
        <a:xfrm>
          <a:off x="10388600" y="1478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131652</xdr:rowOff>
    </xdr:from>
    <xdr:ext cx="469744" cy="259045"/>
    <xdr:sp macro="" textlink="">
      <xdr:nvSpPr>
        <xdr:cNvPr id="261" name="【公営住宅】&#10;一人当たり面積最大値テキスト"/>
        <xdr:cNvSpPr txBox="1"/>
      </xdr:nvSpPr>
      <xdr:spPr>
        <a:xfrm>
          <a:off x="10566400" y="131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5.486</a:t>
          </a:r>
          <a:endParaRPr kumimoji="1" lang="ja-JP" altLang="en-US" sz="1000" b="1">
            <a:latin typeface="ＭＳ Ｐゴシック"/>
          </a:endParaRPr>
        </a:p>
      </xdr:txBody>
    </xdr:sp>
    <xdr:clientData/>
  </xdr:oneCellAnchor>
  <xdr:twoCellAnchor>
    <xdr:from>
      <xdr:col>15</xdr:col>
      <xdr:colOff>92075</xdr:colOff>
      <xdr:row>78</xdr:row>
      <xdr:rowOff>13525</xdr:rowOff>
    </xdr:from>
    <xdr:to>
      <xdr:col>15</xdr:col>
      <xdr:colOff>269875</xdr:colOff>
      <xdr:row>78</xdr:row>
      <xdr:rowOff>13525</xdr:rowOff>
    </xdr:to>
    <xdr:cxnSp macro="">
      <xdr:nvCxnSpPr>
        <xdr:cNvPr id="262" name="直線コネクタ 261"/>
        <xdr:cNvCxnSpPr/>
      </xdr:nvCxnSpPr>
      <xdr:spPr>
        <a:xfrm>
          <a:off x="10388600" y="1338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11161</xdr:rowOff>
    </xdr:from>
    <xdr:ext cx="469744" cy="259045"/>
    <xdr:sp macro="" textlink="">
      <xdr:nvSpPr>
        <xdr:cNvPr id="263" name="【公営住宅】&#10;一人当たり面積平均値テキスト"/>
        <xdr:cNvSpPr txBox="1"/>
      </xdr:nvSpPr>
      <xdr:spPr>
        <a:xfrm>
          <a:off x="10566400" y="14241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2.241</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32734</xdr:rowOff>
    </xdr:from>
    <xdr:to>
      <xdr:col>15</xdr:col>
      <xdr:colOff>231775</xdr:colOff>
      <xdr:row>83</xdr:row>
      <xdr:rowOff>134334</xdr:rowOff>
    </xdr:to>
    <xdr:sp macro="" textlink="">
      <xdr:nvSpPr>
        <xdr:cNvPr id="264" name="フローチャート : 判断 263"/>
        <xdr:cNvSpPr/>
      </xdr:nvSpPr>
      <xdr:spPr>
        <a:xfrm>
          <a:off x="10426700" y="1426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99600</xdr:rowOff>
    </xdr:from>
    <xdr:to>
      <xdr:col>14</xdr:col>
      <xdr:colOff>79375</xdr:colOff>
      <xdr:row>83</xdr:row>
      <xdr:rowOff>29750</xdr:rowOff>
    </xdr:to>
    <xdr:sp macro="" textlink="">
      <xdr:nvSpPr>
        <xdr:cNvPr id="265" name="フローチャート : 判断 264"/>
        <xdr:cNvSpPr/>
      </xdr:nvSpPr>
      <xdr:spPr>
        <a:xfrm>
          <a:off x="9588500" y="1415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145320</xdr:rowOff>
    </xdr:from>
    <xdr:to>
      <xdr:col>14</xdr:col>
      <xdr:colOff>79375</xdr:colOff>
      <xdr:row>86</xdr:row>
      <xdr:rowOff>75470</xdr:rowOff>
    </xdr:to>
    <xdr:sp macro="" textlink="">
      <xdr:nvSpPr>
        <xdr:cNvPr id="271" name="円/楕円 270"/>
        <xdr:cNvSpPr/>
      </xdr:nvSpPr>
      <xdr:spPr>
        <a:xfrm>
          <a:off x="9588500" y="1471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46277</xdr:rowOff>
    </xdr:from>
    <xdr:ext cx="469744" cy="259045"/>
    <xdr:sp macro="" textlink="">
      <xdr:nvSpPr>
        <xdr:cNvPr id="272" name="n_1aveValue【公営住宅】&#10;一人当たり面積"/>
        <xdr:cNvSpPr txBox="1"/>
      </xdr:nvSpPr>
      <xdr:spPr>
        <a:xfrm>
          <a:off x="9391727" y="139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2.607</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66597</xdr:rowOff>
    </xdr:from>
    <xdr:ext cx="469744" cy="259045"/>
    <xdr:sp macro="" textlink="">
      <xdr:nvSpPr>
        <xdr:cNvPr id="273" name="n_1mainValue【公営住宅】&#10;一人当たり面積"/>
        <xdr:cNvSpPr txBox="1"/>
      </xdr:nvSpPr>
      <xdr:spPr>
        <a:xfrm>
          <a:off x="9391727" y="1481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0.647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2" name="正方形/長方形 2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3" name="正方形/長方形 2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4" name="正方形/長方形 2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5" name="正方形/長方形 2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6" name="正方形/長方形 2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7" name="正方形/長方形 2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8" name="正方形/長方形 2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9" name="正方形/長方形 2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0" name="正方形/長方形 2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1" name="正方形/長方形 2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2" name="正方形/長方形 2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3" name="正方形/長方形 2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4" name="正方形/長方形 2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5" name="正方形/長方形 2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6" name="正方形/長方形 2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7" name="正方形/長方形 2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8" name="テキスト ボックス 2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9" name="直線コネクタ 2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0" name="テキスト ボックス 29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1" name="直線コネクタ 3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2" name="テキスト ボックス 30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3" name="直線コネクタ 3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4" name="テキスト ボックス 3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5" name="直線コネクタ 3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6" name="テキスト ボックス 3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7" name="直線コネクタ 3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8" name="テキスト ボックス 3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9" name="直線コネクタ 3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0" name="テキスト ボックス 30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1" name="直線コネクタ 3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2" name="テキスト ボックス 3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42</xdr:row>
      <xdr:rowOff>55245</xdr:rowOff>
    </xdr:to>
    <xdr:cxnSp macro="">
      <xdr:nvCxnSpPr>
        <xdr:cNvPr id="314" name="直線コネクタ 313"/>
        <xdr:cNvCxnSpPr/>
      </xdr:nvCxnSpPr>
      <xdr:spPr>
        <a:xfrm flipV="1">
          <a:off x="16318864" y="587692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59072</xdr:rowOff>
    </xdr:from>
    <xdr:ext cx="405111" cy="259045"/>
    <xdr:sp macro="" textlink="">
      <xdr:nvSpPr>
        <xdr:cNvPr id="315" name="【認定こども園・幼稚園・保育所】&#10;有形固定資産減価償却率最小値テキスト"/>
        <xdr:cNvSpPr txBox="1"/>
      </xdr:nvSpPr>
      <xdr:spPr>
        <a:xfrm>
          <a:off x="16408400" y="725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428625</xdr:colOff>
      <xdr:row>42</xdr:row>
      <xdr:rowOff>55245</xdr:rowOff>
    </xdr:from>
    <xdr:to>
      <xdr:col>23</xdr:col>
      <xdr:colOff>606425</xdr:colOff>
      <xdr:row>42</xdr:row>
      <xdr:rowOff>55245</xdr:rowOff>
    </xdr:to>
    <xdr:cxnSp macro="">
      <xdr:nvCxnSpPr>
        <xdr:cNvPr id="316" name="直線コネクタ 315"/>
        <xdr:cNvCxnSpPr/>
      </xdr:nvCxnSpPr>
      <xdr:spPr>
        <a:xfrm>
          <a:off x="16230600" y="725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17"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18" name="直線コネクタ 317"/>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59072</xdr:rowOff>
    </xdr:from>
    <xdr:ext cx="405111" cy="259045"/>
    <xdr:sp macro="" textlink="">
      <xdr:nvSpPr>
        <xdr:cNvPr id="319" name="【認定こども園・幼稚園・保育所】&#10;有形固定資産減価償却率平均値テキスト"/>
        <xdr:cNvSpPr txBox="1"/>
      </xdr:nvSpPr>
      <xdr:spPr>
        <a:xfrm>
          <a:off x="164084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80645</xdr:rowOff>
    </xdr:from>
    <xdr:to>
      <xdr:col>23</xdr:col>
      <xdr:colOff>568325</xdr:colOff>
      <xdr:row>38</xdr:row>
      <xdr:rowOff>10795</xdr:rowOff>
    </xdr:to>
    <xdr:sp macro="" textlink="">
      <xdr:nvSpPr>
        <xdr:cNvPr id="320" name="フローチャート : 判断 319"/>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4445</xdr:rowOff>
    </xdr:from>
    <xdr:to>
      <xdr:col>22</xdr:col>
      <xdr:colOff>415925</xdr:colOff>
      <xdr:row>39</xdr:row>
      <xdr:rowOff>106045</xdr:rowOff>
    </xdr:to>
    <xdr:sp macro="" textlink="">
      <xdr:nvSpPr>
        <xdr:cNvPr id="321" name="フローチャート : 判断 320"/>
        <xdr:cNvSpPr/>
      </xdr:nvSpPr>
      <xdr:spPr>
        <a:xfrm>
          <a:off x="15430500" y="669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2" name="テキスト ボックス 3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3" name="テキスト ボックス 3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4" name="テキスト ボックス 3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5" name="テキスト ボックス 3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6" name="テキスト ボックス 3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120650</xdr:rowOff>
    </xdr:from>
    <xdr:to>
      <xdr:col>22</xdr:col>
      <xdr:colOff>415925</xdr:colOff>
      <xdr:row>39</xdr:row>
      <xdr:rowOff>50800</xdr:rowOff>
    </xdr:to>
    <xdr:sp macro="" textlink="">
      <xdr:nvSpPr>
        <xdr:cNvPr id="327" name="円/楕円 326"/>
        <xdr:cNvSpPr/>
      </xdr:nvSpPr>
      <xdr:spPr>
        <a:xfrm>
          <a:off x="15430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97172</xdr:rowOff>
    </xdr:from>
    <xdr:ext cx="405111" cy="259045"/>
    <xdr:sp macro="" textlink="">
      <xdr:nvSpPr>
        <xdr:cNvPr id="328" name="n_1aveValue【認定こども園・幼稚園・保育所】&#10;有形固定資産減価償却率"/>
        <xdr:cNvSpPr txBox="1"/>
      </xdr:nvSpPr>
      <xdr:spPr>
        <a:xfrm>
          <a:off x="15266043"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22</xdr:col>
      <xdr:colOff>149868</xdr:colOff>
      <xdr:row>37</xdr:row>
      <xdr:rowOff>67327</xdr:rowOff>
    </xdr:from>
    <xdr:ext cx="405111" cy="259045"/>
    <xdr:sp macro="" textlink="">
      <xdr:nvSpPr>
        <xdr:cNvPr id="329" name="n_1mainValue【認定こども園・幼稚園・保育所】&#10;有形固定資産減価償却率"/>
        <xdr:cNvSpPr txBox="1"/>
      </xdr:nvSpPr>
      <xdr:spPr>
        <a:xfrm>
          <a:off x="15266043" y="641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0" name="正方形/長方形 3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1" name="正方形/長方形 3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2" name="正方形/長方形 3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3" name="正方形/長方形 3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4" name="正方形/長方形 3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5" name="正方形/長方形 3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6" name="正方形/長方形 3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7" name="正方形/長方形 3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8" name="テキスト ボックス 3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9" name="直線コネクタ 3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40" name="直線コネクタ 33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41" name="テキスト ボックス 34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42" name="直線コネクタ 34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43" name="テキスト ボックス 34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44" name="直線コネクタ 34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45" name="テキスト ボックス 34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46" name="直線コネクタ 34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47" name="テキスト ボックス 34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48" name="直線コネクタ 34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49" name="テキスト ボックス 34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50" name="直線コネクタ 34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51" name="テキスト ボックス 35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2" name="直線コネクタ 3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3" name="テキスト ボックス 3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159476</xdr:rowOff>
    </xdr:from>
    <xdr:to>
      <xdr:col>32</xdr:col>
      <xdr:colOff>186689</xdr:colOff>
      <xdr:row>42</xdr:row>
      <xdr:rowOff>20683</xdr:rowOff>
    </xdr:to>
    <xdr:cxnSp macro="">
      <xdr:nvCxnSpPr>
        <xdr:cNvPr id="355" name="直線コネクタ 354"/>
        <xdr:cNvCxnSpPr/>
      </xdr:nvCxnSpPr>
      <xdr:spPr>
        <a:xfrm flipV="1">
          <a:off x="22160864" y="5817326"/>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24510</xdr:rowOff>
    </xdr:from>
    <xdr:ext cx="469744" cy="259045"/>
    <xdr:sp macro="" textlink="">
      <xdr:nvSpPr>
        <xdr:cNvPr id="356" name="【認定こども園・幼稚園・保育所】&#10;一人当たり面積最小値テキスト"/>
        <xdr:cNvSpPr txBox="1"/>
      </xdr:nvSpPr>
      <xdr:spPr>
        <a:xfrm>
          <a:off x="22250400" y="722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42</xdr:row>
      <xdr:rowOff>20683</xdr:rowOff>
    </xdr:from>
    <xdr:to>
      <xdr:col>32</xdr:col>
      <xdr:colOff>276225</xdr:colOff>
      <xdr:row>42</xdr:row>
      <xdr:rowOff>20683</xdr:rowOff>
    </xdr:to>
    <xdr:cxnSp macro="">
      <xdr:nvCxnSpPr>
        <xdr:cNvPr id="357" name="直線コネクタ 356"/>
        <xdr:cNvCxnSpPr/>
      </xdr:nvCxnSpPr>
      <xdr:spPr>
        <a:xfrm>
          <a:off x="22072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106153</xdr:rowOff>
    </xdr:from>
    <xdr:ext cx="469744" cy="259045"/>
    <xdr:sp macro="" textlink="">
      <xdr:nvSpPr>
        <xdr:cNvPr id="358" name="【認定こども園・幼稚園・保育所】&#10;一人当たり面積最大値テキスト"/>
        <xdr:cNvSpPr txBox="1"/>
      </xdr:nvSpPr>
      <xdr:spPr>
        <a:xfrm>
          <a:off x="22250400" y="559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0.452</a:t>
          </a:r>
          <a:endParaRPr kumimoji="1" lang="ja-JP" altLang="en-US" sz="1000" b="1">
            <a:latin typeface="ＭＳ Ｐゴシック"/>
          </a:endParaRPr>
        </a:p>
      </xdr:txBody>
    </xdr:sp>
    <xdr:clientData/>
  </xdr:oneCellAnchor>
  <xdr:twoCellAnchor>
    <xdr:from>
      <xdr:col>32</xdr:col>
      <xdr:colOff>98425</xdr:colOff>
      <xdr:row>33</xdr:row>
      <xdr:rowOff>159476</xdr:rowOff>
    </xdr:from>
    <xdr:to>
      <xdr:col>32</xdr:col>
      <xdr:colOff>276225</xdr:colOff>
      <xdr:row>33</xdr:row>
      <xdr:rowOff>159476</xdr:rowOff>
    </xdr:to>
    <xdr:cxnSp macro="">
      <xdr:nvCxnSpPr>
        <xdr:cNvPr id="359" name="直線コネクタ 358"/>
        <xdr:cNvCxnSpPr/>
      </xdr:nvCxnSpPr>
      <xdr:spPr>
        <a:xfrm>
          <a:off x="22072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152417</xdr:rowOff>
    </xdr:from>
    <xdr:ext cx="469744" cy="259045"/>
    <xdr:sp macro="" textlink="">
      <xdr:nvSpPr>
        <xdr:cNvPr id="360" name="【認定こども園・幼稚園・保育所】&#10;一人当たり面積平均値テキスト"/>
        <xdr:cNvSpPr txBox="1"/>
      </xdr:nvSpPr>
      <xdr:spPr>
        <a:xfrm>
          <a:off x="22250400" y="6153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2540</xdr:rowOff>
    </xdr:from>
    <xdr:to>
      <xdr:col>32</xdr:col>
      <xdr:colOff>238125</xdr:colOff>
      <xdr:row>36</xdr:row>
      <xdr:rowOff>104140</xdr:rowOff>
    </xdr:to>
    <xdr:sp macro="" textlink="">
      <xdr:nvSpPr>
        <xdr:cNvPr id="361" name="フローチャート : 判断 360"/>
        <xdr:cNvSpPr/>
      </xdr:nvSpPr>
      <xdr:spPr>
        <a:xfrm>
          <a:off x="22110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134801</xdr:rowOff>
    </xdr:from>
    <xdr:to>
      <xdr:col>31</xdr:col>
      <xdr:colOff>85725</xdr:colOff>
      <xdr:row>36</xdr:row>
      <xdr:rowOff>64951</xdr:rowOff>
    </xdr:to>
    <xdr:sp macro="" textlink="">
      <xdr:nvSpPr>
        <xdr:cNvPr id="362" name="フローチャート : 判断 361"/>
        <xdr:cNvSpPr/>
      </xdr:nvSpPr>
      <xdr:spPr>
        <a:xfrm>
          <a:off x="21272500" y="613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3" name="テキスト ボックス 3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4" name="テキスト ボックス 3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5" name="テキスト ボックス 3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6" name="テキスト ボックス 3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7" name="テキスト ボックス 3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32</xdr:row>
      <xdr:rowOff>74386</xdr:rowOff>
    </xdr:from>
    <xdr:to>
      <xdr:col>31</xdr:col>
      <xdr:colOff>85725</xdr:colOff>
      <xdr:row>33</xdr:row>
      <xdr:rowOff>4536</xdr:rowOff>
    </xdr:to>
    <xdr:sp macro="" textlink="">
      <xdr:nvSpPr>
        <xdr:cNvPr id="368" name="円/楕円 367"/>
        <xdr:cNvSpPr/>
      </xdr:nvSpPr>
      <xdr:spPr>
        <a:xfrm>
          <a:off x="21272500" y="556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56078</xdr:rowOff>
    </xdr:from>
    <xdr:ext cx="469744" cy="259045"/>
    <xdr:sp macro="" textlink="">
      <xdr:nvSpPr>
        <xdr:cNvPr id="369" name="n_1aveValue【認定こども園・幼稚園・保育所】&#10;一人当たり面積"/>
        <xdr:cNvSpPr txBox="1"/>
      </xdr:nvSpPr>
      <xdr:spPr>
        <a:xfrm>
          <a:off x="21075727" y="622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oneCellAnchor>
    <xdr:from>
      <xdr:col>30</xdr:col>
      <xdr:colOff>473152</xdr:colOff>
      <xdr:row>31</xdr:row>
      <xdr:rowOff>21063</xdr:rowOff>
    </xdr:from>
    <xdr:ext cx="469744" cy="259045"/>
    <xdr:sp macro="" textlink="">
      <xdr:nvSpPr>
        <xdr:cNvPr id="370" name="n_1mainValue【認定こども園・幼稚園・保育所】&#10;一人当たり面積"/>
        <xdr:cNvSpPr txBox="1"/>
      </xdr:nvSpPr>
      <xdr:spPr>
        <a:xfrm>
          <a:off x="21075727" y="533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0.515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1" name="正方形/長方形 3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2" name="正方形/長方形 3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3" name="正方形/長方形 3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4" name="正方形/長方形 3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5" name="正方形/長方形 3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6" name="正方形/長方形 3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7" name="正方形/長方形 3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8" name="正方形/長方形 3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9" name="テキスト ボックス 3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0" name="直線コネクタ 3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81" name="直線コネクタ 38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82" name="テキスト ボックス 381"/>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3" name="直線コネクタ 38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4" name="テキスト ボックス 38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5" name="直線コネクタ 38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6" name="テキスト ボックス 38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7" name="直線コネクタ 38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8" name="テキスト ボックス 38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9" name="直線コネクタ 38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90" name="テキスト ボックス 38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1" name="直線コネクタ 3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2" name="テキスト ボックス 39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55245</xdr:rowOff>
    </xdr:from>
    <xdr:to>
      <xdr:col>23</xdr:col>
      <xdr:colOff>516889</xdr:colOff>
      <xdr:row>63</xdr:row>
      <xdr:rowOff>163830</xdr:rowOff>
    </xdr:to>
    <xdr:cxnSp macro="">
      <xdr:nvCxnSpPr>
        <xdr:cNvPr id="394" name="直線コネクタ 393"/>
        <xdr:cNvCxnSpPr/>
      </xdr:nvCxnSpPr>
      <xdr:spPr>
        <a:xfrm flipV="1">
          <a:off x="16318864" y="948499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167657</xdr:rowOff>
    </xdr:from>
    <xdr:ext cx="340478" cy="259045"/>
    <xdr:sp macro="" textlink="">
      <xdr:nvSpPr>
        <xdr:cNvPr id="395" name="【学校施設】&#10;有形固定資産減価償却率最小値テキスト"/>
        <xdr:cNvSpPr txBox="1"/>
      </xdr:nvSpPr>
      <xdr:spPr>
        <a:xfrm>
          <a:off x="16408400" y="109690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63</xdr:row>
      <xdr:rowOff>163830</xdr:rowOff>
    </xdr:from>
    <xdr:to>
      <xdr:col>23</xdr:col>
      <xdr:colOff>606425</xdr:colOff>
      <xdr:row>63</xdr:row>
      <xdr:rowOff>163830</xdr:rowOff>
    </xdr:to>
    <xdr:cxnSp macro="">
      <xdr:nvCxnSpPr>
        <xdr:cNvPr id="396" name="直線コネクタ 395"/>
        <xdr:cNvCxnSpPr/>
      </xdr:nvCxnSpPr>
      <xdr:spPr>
        <a:xfrm>
          <a:off x="16230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1922</xdr:rowOff>
    </xdr:from>
    <xdr:ext cx="405111" cy="259045"/>
    <xdr:sp macro="" textlink="">
      <xdr:nvSpPr>
        <xdr:cNvPr id="397" name="【学校施設】&#10;有形固定資産減価償却率最大値テキスト"/>
        <xdr:cNvSpPr txBox="1"/>
      </xdr:nvSpPr>
      <xdr:spPr>
        <a:xfrm>
          <a:off x="164084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55</xdr:row>
      <xdr:rowOff>55245</xdr:rowOff>
    </xdr:from>
    <xdr:to>
      <xdr:col>23</xdr:col>
      <xdr:colOff>606425</xdr:colOff>
      <xdr:row>55</xdr:row>
      <xdr:rowOff>55245</xdr:rowOff>
    </xdr:to>
    <xdr:cxnSp macro="">
      <xdr:nvCxnSpPr>
        <xdr:cNvPr id="398" name="直線コネクタ 397"/>
        <xdr:cNvCxnSpPr/>
      </xdr:nvCxnSpPr>
      <xdr:spPr>
        <a:xfrm>
          <a:off x="16230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152417</xdr:rowOff>
    </xdr:from>
    <xdr:ext cx="405111" cy="259045"/>
    <xdr:sp macro="" textlink="">
      <xdr:nvSpPr>
        <xdr:cNvPr id="399" name="【学校施設】&#10;有形固定資産減価償却率平均値テキスト"/>
        <xdr:cNvSpPr txBox="1"/>
      </xdr:nvSpPr>
      <xdr:spPr>
        <a:xfrm>
          <a:off x="16408400" y="9925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2540</xdr:rowOff>
    </xdr:from>
    <xdr:to>
      <xdr:col>23</xdr:col>
      <xdr:colOff>568325</xdr:colOff>
      <xdr:row>58</xdr:row>
      <xdr:rowOff>104140</xdr:rowOff>
    </xdr:to>
    <xdr:sp macro="" textlink="">
      <xdr:nvSpPr>
        <xdr:cNvPr id="400" name="フローチャート : 判断 399"/>
        <xdr:cNvSpPr/>
      </xdr:nvSpPr>
      <xdr:spPr>
        <a:xfrm>
          <a:off x="162687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160655</xdr:rowOff>
    </xdr:from>
    <xdr:to>
      <xdr:col>22</xdr:col>
      <xdr:colOff>415925</xdr:colOff>
      <xdr:row>58</xdr:row>
      <xdr:rowOff>90805</xdr:rowOff>
    </xdr:to>
    <xdr:sp macro="" textlink="">
      <xdr:nvSpPr>
        <xdr:cNvPr id="401" name="フローチャート : 判断 400"/>
        <xdr:cNvSpPr/>
      </xdr:nvSpPr>
      <xdr:spPr>
        <a:xfrm>
          <a:off x="15430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2" name="テキスト ボックス 40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3" name="テキスト ボックス 40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4" name="テキスト ボックス 40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5" name="テキスト ボックス 40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6" name="テキスト ボックス 40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33020</xdr:rowOff>
    </xdr:from>
    <xdr:to>
      <xdr:col>22</xdr:col>
      <xdr:colOff>415925</xdr:colOff>
      <xdr:row>59</xdr:row>
      <xdr:rowOff>134620</xdr:rowOff>
    </xdr:to>
    <xdr:sp macro="" textlink="">
      <xdr:nvSpPr>
        <xdr:cNvPr id="407" name="円/楕円 406"/>
        <xdr:cNvSpPr/>
      </xdr:nvSpPr>
      <xdr:spPr>
        <a:xfrm>
          <a:off x="15430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107332</xdr:rowOff>
    </xdr:from>
    <xdr:ext cx="405111" cy="259045"/>
    <xdr:sp macro="" textlink="">
      <xdr:nvSpPr>
        <xdr:cNvPr id="408" name="n_1aveValue【学校施設】&#10;有形固定資産減価償却率"/>
        <xdr:cNvSpPr txBox="1"/>
      </xdr:nvSpPr>
      <xdr:spPr>
        <a:xfrm>
          <a:off x="15266043"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22</xdr:col>
      <xdr:colOff>149868</xdr:colOff>
      <xdr:row>59</xdr:row>
      <xdr:rowOff>125747</xdr:rowOff>
    </xdr:from>
    <xdr:ext cx="405111" cy="259045"/>
    <xdr:sp macro="" textlink="">
      <xdr:nvSpPr>
        <xdr:cNvPr id="409" name="n_1mainValue【学校施設】&#10;有形固定資産減価償却率"/>
        <xdr:cNvSpPr txBox="1"/>
      </xdr:nvSpPr>
      <xdr:spPr>
        <a:xfrm>
          <a:off x="15266043" y="1024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0" name="正方形/長方形 4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1" name="正方形/長方形 4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2" name="正方形/長方形 4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3" name="正方形/長方形 4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4" name="正方形/長方形 4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5" name="正方形/長方形 4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6" name="正方形/長方形 4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7" name="正方形/長方形 4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8" name="テキスト ボックス 4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9" name="直線コネクタ 4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0" name="テキスト ボックス 41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21" name="直線コネクタ 42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22" name="テキスト ボックス 42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23" name="直線コネクタ 42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24" name="テキスト ボックス 42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25" name="直線コネクタ 42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26" name="テキスト ボックス 42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7" name="直線コネクタ 42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8" name="テキスト ボックス 42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9" name="直線コネクタ 4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0" name="テキスト ボックス 42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132131</xdr:rowOff>
    </xdr:from>
    <xdr:to>
      <xdr:col>32</xdr:col>
      <xdr:colOff>186689</xdr:colOff>
      <xdr:row>64</xdr:row>
      <xdr:rowOff>42063</xdr:rowOff>
    </xdr:to>
    <xdr:cxnSp macro="">
      <xdr:nvCxnSpPr>
        <xdr:cNvPr id="432" name="直線コネクタ 431"/>
        <xdr:cNvCxnSpPr/>
      </xdr:nvCxnSpPr>
      <xdr:spPr>
        <a:xfrm flipV="1">
          <a:off x="22160864" y="9733331"/>
          <a:ext cx="0" cy="1281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45890</xdr:rowOff>
    </xdr:from>
    <xdr:ext cx="469744" cy="259045"/>
    <xdr:sp macro="" textlink="">
      <xdr:nvSpPr>
        <xdr:cNvPr id="433" name="【学校施設】&#10;一人当たり面積最小値テキスト"/>
        <xdr:cNvSpPr txBox="1"/>
      </xdr:nvSpPr>
      <xdr:spPr>
        <a:xfrm>
          <a:off x="22250400" y="1101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0.908</a:t>
          </a:r>
          <a:endParaRPr kumimoji="1" lang="ja-JP" altLang="en-US" sz="1000" b="1">
            <a:latin typeface="ＭＳ Ｐゴシック"/>
          </a:endParaRPr>
        </a:p>
      </xdr:txBody>
    </xdr:sp>
    <xdr:clientData/>
  </xdr:oneCellAnchor>
  <xdr:twoCellAnchor>
    <xdr:from>
      <xdr:col>32</xdr:col>
      <xdr:colOff>98425</xdr:colOff>
      <xdr:row>64</xdr:row>
      <xdr:rowOff>42063</xdr:rowOff>
    </xdr:from>
    <xdr:to>
      <xdr:col>32</xdr:col>
      <xdr:colOff>276225</xdr:colOff>
      <xdr:row>64</xdr:row>
      <xdr:rowOff>42063</xdr:rowOff>
    </xdr:to>
    <xdr:cxnSp macro="">
      <xdr:nvCxnSpPr>
        <xdr:cNvPr id="434" name="直線コネクタ 433"/>
        <xdr:cNvCxnSpPr/>
      </xdr:nvCxnSpPr>
      <xdr:spPr>
        <a:xfrm>
          <a:off x="22072600" y="1101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78808</xdr:rowOff>
    </xdr:from>
    <xdr:ext cx="469744" cy="259045"/>
    <xdr:sp macro="" textlink="">
      <xdr:nvSpPr>
        <xdr:cNvPr id="435" name="【学校施設】&#10;一人当たり面積最大値テキスト"/>
        <xdr:cNvSpPr txBox="1"/>
      </xdr:nvSpPr>
      <xdr:spPr>
        <a:xfrm>
          <a:off x="22250400" y="950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3.711</a:t>
          </a:r>
          <a:endParaRPr kumimoji="1" lang="ja-JP" altLang="en-US" sz="1000" b="1">
            <a:latin typeface="ＭＳ Ｐゴシック"/>
          </a:endParaRPr>
        </a:p>
      </xdr:txBody>
    </xdr:sp>
    <xdr:clientData/>
  </xdr:oneCellAnchor>
  <xdr:twoCellAnchor>
    <xdr:from>
      <xdr:col>32</xdr:col>
      <xdr:colOff>98425</xdr:colOff>
      <xdr:row>56</xdr:row>
      <xdr:rowOff>132131</xdr:rowOff>
    </xdr:from>
    <xdr:to>
      <xdr:col>32</xdr:col>
      <xdr:colOff>276225</xdr:colOff>
      <xdr:row>56</xdr:row>
      <xdr:rowOff>132131</xdr:rowOff>
    </xdr:to>
    <xdr:cxnSp macro="">
      <xdr:nvCxnSpPr>
        <xdr:cNvPr id="436" name="直線コネクタ 435"/>
        <xdr:cNvCxnSpPr/>
      </xdr:nvCxnSpPr>
      <xdr:spPr>
        <a:xfrm>
          <a:off x="22072600" y="973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121023</xdr:rowOff>
    </xdr:from>
    <xdr:ext cx="469744" cy="259045"/>
    <xdr:sp macro="" textlink="">
      <xdr:nvSpPr>
        <xdr:cNvPr id="437" name="【学校施設】&#10;一人当たり面積平均値テキスト"/>
        <xdr:cNvSpPr txBox="1"/>
      </xdr:nvSpPr>
      <xdr:spPr>
        <a:xfrm>
          <a:off x="22250400" y="10065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142596</xdr:rowOff>
    </xdr:from>
    <xdr:to>
      <xdr:col>32</xdr:col>
      <xdr:colOff>238125</xdr:colOff>
      <xdr:row>59</xdr:row>
      <xdr:rowOff>72746</xdr:rowOff>
    </xdr:to>
    <xdr:sp macro="" textlink="">
      <xdr:nvSpPr>
        <xdr:cNvPr id="438" name="フローチャート : 判断 437"/>
        <xdr:cNvSpPr/>
      </xdr:nvSpPr>
      <xdr:spPr>
        <a:xfrm>
          <a:off x="22110700" y="1008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864</xdr:rowOff>
    </xdr:from>
    <xdr:to>
      <xdr:col>31</xdr:col>
      <xdr:colOff>85725</xdr:colOff>
      <xdr:row>58</xdr:row>
      <xdr:rowOff>102464</xdr:rowOff>
    </xdr:to>
    <xdr:sp macro="" textlink="">
      <xdr:nvSpPr>
        <xdr:cNvPr id="439" name="フローチャート : 判断 438"/>
        <xdr:cNvSpPr/>
      </xdr:nvSpPr>
      <xdr:spPr>
        <a:xfrm>
          <a:off x="21272500" y="99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0" name="テキスト ボックス 4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1" name="テキスト ボックス 4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2" name="テキスト ボックス 4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3" name="テキスト ボックス 4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4" name="テキスト ボックス 4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57</xdr:row>
      <xdr:rowOff>135737</xdr:rowOff>
    </xdr:from>
    <xdr:to>
      <xdr:col>31</xdr:col>
      <xdr:colOff>85725</xdr:colOff>
      <xdr:row>58</xdr:row>
      <xdr:rowOff>65887</xdr:rowOff>
    </xdr:to>
    <xdr:sp macro="" textlink="">
      <xdr:nvSpPr>
        <xdr:cNvPr id="445" name="円/楕円 444"/>
        <xdr:cNvSpPr/>
      </xdr:nvSpPr>
      <xdr:spPr>
        <a:xfrm>
          <a:off x="21272500" y="990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93591</xdr:rowOff>
    </xdr:from>
    <xdr:ext cx="469744" cy="259045"/>
    <xdr:sp macro="" textlink="">
      <xdr:nvSpPr>
        <xdr:cNvPr id="446" name="n_1aveValue【学校施設】&#10;一人当たり面積"/>
        <xdr:cNvSpPr txBox="1"/>
      </xdr:nvSpPr>
      <xdr:spPr>
        <a:xfrm>
          <a:off x="21075727" y="1003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3.137</a:t>
          </a:r>
          <a:endParaRPr kumimoji="1" lang="ja-JP" altLang="en-US" sz="1000" b="1">
            <a:solidFill>
              <a:srgbClr val="000080"/>
            </a:solidFill>
            <a:latin typeface="ＭＳ Ｐゴシック"/>
          </a:endParaRPr>
        </a:p>
      </xdr:txBody>
    </xdr:sp>
    <xdr:clientData/>
  </xdr:oneCellAnchor>
  <xdr:oneCellAnchor>
    <xdr:from>
      <xdr:col>30</xdr:col>
      <xdr:colOff>473152</xdr:colOff>
      <xdr:row>56</xdr:row>
      <xdr:rowOff>82414</xdr:rowOff>
    </xdr:from>
    <xdr:ext cx="469744" cy="259045"/>
    <xdr:sp macro="" textlink="">
      <xdr:nvSpPr>
        <xdr:cNvPr id="447" name="n_1mainValue【学校施設】&#10;一人当たり面積"/>
        <xdr:cNvSpPr txBox="1"/>
      </xdr:nvSpPr>
      <xdr:spPr>
        <a:xfrm>
          <a:off x="21075727" y="968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8" name="正方形/長方形 44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9" name="正方形/長方形 44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0" name="正方形/長方形 44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1" name="正方形/長方形 45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2" name="正方形/長方形 45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3" name="正方形/長方形 45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4" name="正方形/長方形 45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5" name="正方形/長方形 45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6" name="正方形/長方形 45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7" name="正方形/長方形 45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8" name="正方形/長方形 45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9" name="正方形/長方形 45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0" name="正方形/長方形 45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1" name="正方形/長方形 46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2" name="正方形/長方形 46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63" name="正方形/長方形 46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4" name="正方形/長方形 46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5" name="正方形/長方形 46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6" name="正方形/長方形 46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7" name="正方形/長方形 46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8" name="正方形/長方形 46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9" name="正方形/長方形 46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70" name="正方形/長方形 46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71" name="正方形/長方形 47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72" name="テキスト ボックス 47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3" name="直線コネクタ 47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74" name="テキスト ボックス 47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75" name="直線コネクタ 47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76" name="テキスト ボックス 475"/>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77" name="直線コネクタ 47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78" name="テキスト ボックス 47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79" name="直線コネクタ 47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80" name="テキスト ボックス 47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81" name="直線コネクタ 48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82" name="テキスト ボックス 48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83" name="直線コネクタ 48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84" name="テキスト ボックス 48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85" name="直線コネクタ 48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86" name="テキスト ボックス 485"/>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7" name="直線コネクタ 48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8" name="テキスト ボックス 48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10886</xdr:rowOff>
    </xdr:from>
    <xdr:to>
      <xdr:col>23</xdr:col>
      <xdr:colOff>516889</xdr:colOff>
      <xdr:row>108</xdr:row>
      <xdr:rowOff>66402</xdr:rowOff>
    </xdr:to>
    <xdr:cxnSp macro="">
      <xdr:nvCxnSpPr>
        <xdr:cNvPr id="490" name="直線コネクタ 489"/>
        <xdr:cNvCxnSpPr/>
      </xdr:nvCxnSpPr>
      <xdr:spPr>
        <a:xfrm flipV="1">
          <a:off x="16318864" y="17155886"/>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70229</xdr:rowOff>
    </xdr:from>
    <xdr:ext cx="405111" cy="259045"/>
    <xdr:sp macro="" textlink="">
      <xdr:nvSpPr>
        <xdr:cNvPr id="491" name="【公民館】&#10;有形固定資産減価償却率最小値テキスト"/>
        <xdr:cNvSpPr txBox="1"/>
      </xdr:nvSpPr>
      <xdr:spPr>
        <a:xfrm>
          <a:off x="16408400" y="18586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a:t>
          </a:r>
          <a:endParaRPr kumimoji="1" lang="ja-JP" altLang="en-US" sz="1000" b="1">
            <a:latin typeface="ＭＳ Ｐゴシック"/>
          </a:endParaRPr>
        </a:p>
      </xdr:txBody>
    </xdr:sp>
    <xdr:clientData/>
  </xdr:oneCellAnchor>
  <xdr:twoCellAnchor>
    <xdr:from>
      <xdr:col>23</xdr:col>
      <xdr:colOff>428625</xdr:colOff>
      <xdr:row>108</xdr:row>
      <xdr:rowOff>66402</xdr:rowOff>
    </xdr:from>
    <xdr:to>
      <xdr:col>23</xdr:col>
      <xdr:colOff>606425</xdr:colOff>
      <xdr:row>108</xdr:row>
      <xdr:rowOff>66402</xdr:rowOff>
    </xdr:to>
    <xdr:cxnSp macro="">
      <xdr:nvCxnSpPr>
        <xdr:cNvPr id="492" name="直線コネクタ 491"/>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129013</xdr:rowOff>
    </xdr:from>
    <xdr:ext cx="405111" cy="259045"/>
    <xdr:sp macro="" textlink="">
      <xdr:nvSpPr>
        <xdr:cNvPr id="493" name="【公民館】&#10;有形固定資産減価償却率最大値テキスト"/>
        <xdr:cNvSpPr txBox="1"/>
      </xdr:nvSpPr>
      <xdr:spPr>
        <a:xfrm>
          <a:off x="164084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100</xdr:row>
      <xdr:rowOff>10886</xdr:rowOff>
    </xdr:from>
    <xdr:to>
      <xdr:col>23</xdr:col>
      <xdr:colOff>606425</xdr:colOff>
      <xdr:row>100</xdr:row>
      <xdr:rowOff>10886</xdr:rowOff>
    </xdr:to>
    <xdr:cxnSp macro="">
      <xdr:nvCxnSpPr>
        <xdr:cNvPr id="494" name="直線コネクタ 493"/>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111596</xdr:rowOff>
    </xdr:from>
    <xdr:ext cx="405111" cy="259045"/>
    <xdr:sp macro="" textlink="">
      <xdr:nvSpPr>
        <xdr:cNvPr id="495" name="【公民館】&#10;有形固定資産減価償却率平均値テキスト"/>
        <xdr:cNvSpPr txBox="1"/>
      </xdr:nvSpPr>
      <xdr:spPr>
        <a:xfrm>
          <a:off x="16408400" y="1794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133169</xdr:rowOff>
    </xdr:from>
    <xdr:to>
      <xdr:col>23</xdr:col>
      <xdr:colOff>568325</xdr:colOff>
      <xdr:row>105</xdr:row>
      <xdr:rowOff>63319</xdr:rowOff>
    </xdr:to>
    <xdr:sp macro="" textlink="">
      <xdr:nvSpPr>
        <xdr:cNvPr id="496" name="フローチャート : 判断 495"/>
        <xdr:cNvSpPr/>
      </xdr:nvSpPr>
      <xdr:spPr>
        <a:xfrm>
          <a:off x="162687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35198</xdr:rowOff>
    </xdr:from>
    <xdr:to>
      <xdr:col>22</xdr:col>
      <xdr:colOff>415925</xdr:colOff>
      <xdr:row>104</xdr:row>
      <xdr:rowOff>136798</xdr:rowOff>
    </xdr:to>
    <xdr:sp macro="" textlink="">
      <xdr:nvSpPr>
        <xdr:cNvPr id="497" name="フローチャート : 判断 496"/>
        <xdr:cNvSpPr/>
      </xdr:nvSpPr>
      <xdr:spPr>
        <a:xfrm>
          <a:off x="15430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8" name="テキスト ボックス 49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9" name="テキスト ボックス 49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00" name="テキスト ボックス 49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01" name="テキスト ボックス 50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02" name="テキスト ボックス 50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134801</xdr:rowOff>
    </xdr:from>
    <xdr:to>
      <xdr:col>22</xdr:col>
      <xdr:colOff>415925</xdr:colOff>
      <xdr:row>104</xdr:row>
      <xdr:rowOff>64951</xdr:rowOff>
    </xdr:to>
    <xdr:sp macro="" textlink="">
      <xdr:nvSpPr>
        <xdr:cNvPr id="503" name="円/楕円 502"/>
        <xdr:cNvSpPr/>
      </xdr:nvSpPr>
      <xdr:spPr>
        <a:xfrm>
          <a:off x="154305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127925</xdr:rowOff>
    </xdr:from>
    <xdr:ext cx="405111" cy="259045"/>
    <xdr:sp macro="" textlink="">
      <xdr:nvSpPr>
        <xdr:cNvPr id="504" name="n_1aveValue【公民館】&#10;有形固定資産減価償却率"/>
        <xdr:cNvSpPr txBox="1"/>
      </xdr:nvSpPr>
      <xdr:spPr>
        <a:xfrm>
          <a:off x="15266043"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81478</xdr:rowOff>
    </xdr:from>
    <xdr:ext cx="405111" cy="259045"/>
    <xdr:sp macro="" textlink="">
      <xdr:nvSpPr>
        <xdr:cNvPr id="505" name="n_1mainValue【公民館】&#10;有形固定資産減価償却率"/>
        <xdr:cNvSpPr txBox="1"/>
      </xdr:nvSpPr>
      <xdr:spPr>
        <a:xfrm>
          <a:off x="15266043"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6" name="正方形/長方形 5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7" name="正方形/長方形 50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8" name="正方形/長方形 50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9" name="正方形/長方形 50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10" name="正方形/長方形 50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11" name="正方形/長方形 51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12" name="正方形/長方形 51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13" name="正方形/長方形 51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14" name="テキスト ボックス 51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5" name="直線コネクタ 51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16" name="直線コネクタ 51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7" name="テキスト ボックス 51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8" name="直線コネクタ 51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9" name="テキスト ボックス 51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20" name="直線コネクタ 51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21" name="テキスト ボックス 52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22" name="直線コネクタ 52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23" name="テキスト ボックス 52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24" name="直線コネクタ 52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25" name="テキスト ボックス 52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6" name="直線コネクタ 5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7" name="テキスト ボックス 5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105411</xdr:rowOff>
    </xdr:from>
    <xdr:to>
      <xdr:col>32</xdr:col>
      <xdr:colOff>186689</xdr:colOff>
      <xdr:row>108</xdr:row>
      <xdr:rowOff>91439</xdr:rowOff>
    </xdr:to>
    <xdr:cxnSp macro="">
      <xdr:nvCxnSpPr>
        <xdr:cNvPr id="529" name="直線コネクタ 528"/>
        <xdr:cNvCxnSpPr/>
      </xdr:nvCxnSpPr>
      <xdr:spPr>
        <a:xfrm flipV="1">
          <a:off x="22160864" y="17250411"/>
          <a:ext cx="0" cy="1357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95266</xdr:rowOff>
    </xdr:from>
    <xdr:ext cx="469744" cy="259045"/>
    <xdr:sp macro="" textlink="">
      <xdr:nvSpPr>
        <xdr:cNvPr id="530" name="【公民館】&#10;一人当たり面積最小値テキスト"/>
        <xdr:cNvSpPr txBox="1"/>
      </xdr:nvSpPr>
      <xdr:spPr>
        <a:xfrm>
          <a:off x="222504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32</xdr:col>
      <xdr:colOff>98425</xdr:colOff>
      <xdr:row>108</xdr:row>
      <xdr:rowOff>91439</xdr:rowOff>
    </xdr:from>
    <xdr:to>
      <xdr:col>32</xdr:col>
      <xdr:colOff>276225</xdr:colOff>
      <xdr:row>108</xdr:row>
      <xdr:rowOff>91439</xdr:rowOff>
    </xdr:to>
    <xdr:cxnSp macro="">
      <xdr:nvCxnSpPr>
        <xdr:cNvPr id="531" name="直線コネクタ 530"/>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52088</xdr:rowOff>
    </xdr:from>
    <xdr:ext cx="469744" cy="259045"/>
    <xdr:sp macro="" textlink="">
      <xdr:nvSpPr>
        <xdr:cNvPr id="532" name="【公民館】&#10;一人当たり面積最大値テキスト"/>
        <xdr:cNvSpPr txBox="1"/>
      </xdr:nvSpPr>
      <xdr:spPr>
        <a:xfrm>
          <a:off x="22250400" y="1702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a:t>
          </a:r>
          <a:endParaRPr kumimoji="1" lang="ja-JP" altLang="en-US" sz="1000" b="1">
            <a:latin typeface="ＭＳ Ｐゴシック"/>
          </a:endParaRPr>
        </a:p>
      </xdr:txBody>
    </xdr:sp>
    <xdr:clientData/>
  </xdr:oneCellAnchor>
  <xdr:twoCellAnchor>
    <xdr:from>
      <xdr:col>32</xdr:col>
      <xdr:colOff>98425</xdr:colOff>
      <xdr:row>100</xdr:row>
      <xdr:rowOff>105411</xdr:rowOff>
    </xdr:from>
    <xdr:to>
      <xdr:col>32</xdr:col>
      <xdr:colOff>276225</xdr:colOff>
      <xdr:row>100</xdr:row>
      <xdr:rowOff>105411</xdr:rowOff>
    </xdr:to>
    <xdr:cxnSp macro="">
      <xdr:nvCxnSpPr>
        <xdr:cNvPr id="533" name="直線コネクタ 532"/>
        <xdr:cNvCxnSpPr/>
      </xdr:nvCxnSpPr>
      <xdr:spPr>
        <a:xfrm>
          <a:off x="22072600" y="1725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121938</xdr:rowOff>
    </xdr:from>
    <xdr:ext cx="469744" cy="259045"/>
    <xdr:sp macro="" textlink="">
      <xdr:nvSpPr>
        <xdr:cNvPr id="534" name="【公民館】&#10;一人当たり面積平均値テキスト"/>
        <xdr:cNvSpPr txBox="1"/>
      </xdr:nvSpPr>
      <xdr:spPr>
        <a:xfrm>
          <a:off x="22250400" y="1795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143511</xdr:rowOff>
    </xdr:from>
    <xdr:to>
      <xdr:col>32</xdr:col>
      <xdr:colOff>238125</xdr:colOff>
      <xdr:row>105</xdr:row>
      <xdr:rowOff>73661</xdr:rowOff>
    </xdr:to>
    <xdr:sp macro="" textlink="">
      <xdr:nvSpPr>
        <xdr:cNvPr id="535" name="フローチャート : 判断 534"/>
        <xdr:cNvSpPr/>
      </xdr:nvSpPr>
      <xdr:spPr>
        <a:xfrm>
          <a:off x="22110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124461</xdr:rowOff>
    </xdr:from>
    <xdr:to>
      <xdr:col>31</xdr:col>
      <xdr:colOff>85725</xdr:colOff>
      <xdr:row>105</xdr:row>
      <xdr:rowOff>54611</xdr:rowOff>
    </xdr:to>
    <xdr:sp macro="" textlink="">
      <xdr:nvSpPr>
        <xdr:cNvPr id="536" name="フローチャート : 判断 535"/>
        <xdr:cNvSpPr/>
      </xdr:nvSpPr>
      <xdr:spPr>
        <a:xfrm>
          <a:off x="2127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7" name="テキスト ボックス 5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8" name="テキスト ボックス 5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9" name="テキスト ボックス 5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40" name="テキスト ボックス 5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41" name="テキスト ボックス 5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81280</xdr:rowOff>
    </xdr:from>
    <xdr:to>
      <xdr:col>31</xdr:col>
      <xdr:colOff>85725</xdr:colOff>
      <xdr:row>107</xdr:row>
      <xdr:rowOff>11430</xdr:rowOff>
    </xdr:to>
    <xdr:sp macro="" textlink="">
      <xdr:nvSpPr>
        <xdr:cNvPr id="542" name="円/楕円 541"/>
        <xdr:cNvSpPr/>
      </xdr:nvSpPr>
      <xdr:spPr>
        <a:xfrm>
          <a:off x="21272500" y="1825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71138</xdr:rowOff>
    </xdr:from>
    <xdr:ext cx="469744" cy="259045"/>
    <xdr:sp macro="" textlink="">
      <xdr:nvSpPr>
        <xdr:cNvPr id="543" name="n_1aveValue【公民館】&#10;一人当たり面積"/>
        <xdr:cNvSpPr txBox="1"/>
      </xdr:nvSpPr>
      <xdr:spPr>
        <a:xfrm>
          <a:off x="210757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2557</xdr:rowOff>
    </xdr:from>
    <xdr:ext cx="469744" cy="259045"/>
    <xdr:sp macro="" textlink="">
      <xdr:nvSpPr>
        <xdr:cNvPr id="544" name="n_1mainValue【公民館】&#10;一人当たり面積"/>
        <xdr:cNvSpPr txBox="1"/>
      </xdr:nvSpPr>
      <xdr:spPr>
        <a:xfrm>
          <a:off x="21075727" y="183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5" name="正方形/長方形 5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6" name="正方形/長方形 5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7" name="テキスト ボックス 5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有形固定資産減価償却率について類似団体内平均値と比較すると、道路・橋りょうについては、ほぼ変わらない状況である。公営住宅については若干償却率が高い状況である。学校施設については、統廃合等により整備を進めたこともあり、比較的償却率が低くなっているが全ての施設において計画的に整備を進めていく必要があ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群馬県嬬恋村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9,799
9,690
337.58
7,401,151
6,718,640
526,515
4,382,681
5,569,383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9" name="テキスト ボックス 6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95250</xdr:rowOff>
    </xdr:from>
    <xdr:to>
      <xdr:col>6</xdr:col>
      <xdr:colOff>510540</xdr:colOff>
      <xdr:row>63</xdr:row>
      <xdr:rowOff>163830</xdr:rowOff>
    </xdr:to>
    <xdr:cxnSp macro="">
      <xdr:nvCxnSpPr>
        <xdr:cNvPr id="73" name="直線コネクタ 72"/>
        <xdr:cNvCxnSpPr/>
      </xdr:nvCxnSpPr>
      <xdr:spPr>
        <a:xfrm flipV="1">
          <a:off x="4634865" y="95250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167657</xdr:rowOff>
    </xdr:from>
    <xdr:ext cx="405111" cy="259045"/>
    <xdr:sp macro="" textlink="">
      <xdr:nvSpPr>
        <xdr:cNvPr id="74" name="【体育館・プール】&#10;有形固定資産減価償却率最小値テキスト"/>
        <xdr:cNvSpPr txBox="1"/>
      </xdr:nvSpPr>
      <xdr:spPr>
        <a:xfrm>
          <a:off x="472440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6</xdr:col>
      <xdr:colOff>422275</xdr:colOff>
      <xdr:row>63</xdr:row>
      <xdr:rowOff>163830</xdr:rowOff>
    </xdr:from>
    <xdr:to>
      <xdr:col>6</xdr:col>
      <xdr:colOff>600075</xdr:colOff>
      <xdr:row>63</xdr:row>
      <xdr:rowOff>163830</xdr:rowOff>
    </xdr:to>
    <xdr:cxnSp macro="">
      <xdr:nvCxnSpPr>
        <xdr:cNvPr id="75" name="直線コネクタ 74"/>
        <xdr:cNvCxnSpPr/>
      </xdr:nvCxnSpPr>
      <xdr:spPr>
        <a:xfrm>
          <a:off x="4546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41927</xdr:rowOff>
    </xdr:from>
    <xdr:ext cx="469744" cy="259045"/>
    <xdr:sp macro="" textlink="">
      <xdr:nvSpPr>
        <xdr:cNvPr id="76" name="【体育館・プール】&#10;有形固定資産減価償却率最大値テキスト"/>
        <xdr:cNvSpPr txBox="1"/>
      </xdr:nvSpPr>
      <xdr:spPr>
        <a:xfrm>
          <a:off x="47244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55</xdr:row>
      <xdr:rowOff>95250</xdr:rowOff>
    </xdr:from>
    <xdr:to>
      <xdr:col>6</xdr:col>
      <xdr:colOff>600075</xdr:colOff>
      <xdr:row>55</xdr:row>
      <xdr:rowOff>95250</xdr:rowOff>
    </xdr:to>
    <xdr:cxnSp macro="">
      <xdr:nvCxnSpPr>
        <xdr:cNvPr id="77" name="直線コネクタ 76"/>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34307</xdr:rowOff>
    </xdr:from>
    <xdr:ext cx="405111" cy="259045"/>
    <xdr:sp macro="" textlink="">
      <xdr:nvSpPr>
        <xdr:cNvPr id="78" name="【体育館・プール】&#10;有形固定資産減価償却率平均値テキスト"/>
        <xdr:cNvSpPr txBox="1"/>
      </xdr:nvSpPr>
      <xdr:spPr>
        <a:xfrm>
          <a:off x="47244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55880</xdr:rowOff>
    </xdr:from>
    <xdr:to>
      <xdr:col>6</xdr:col>
      <xdr:colOff>561975</xdr:colOff>
      <xdr:row>61</xdr:row>
      <xdr:rowOff>157480</xdr:rowOff>
    </xdr:to>
    <xdr:sp macro="" textlink="">
      <xdr:nvSpPr>
        <xdr:cNvPr id="79" name="フローチャート : 判断 78"/>
        <xdr:cNvSpPr/>
      </xdr:nvSpPr>
      <xdr:spPr>
        <a:xfrm>
          <a:off x="4584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90170</xdr:rowOff>
    </xdr:from>
    <xdr:to>
      <xdr:col>5</xdr:col>
      <xdr:colOff>409575</xdr:colOff>
      <xdr:row>63</xdr:row>
      <xdr:rowOff>20320</xdr:rowOff>
    </xdr:to>
    <xdr:sp macro="" textlink="">
      <xdr:nvSpPr>
        <xdr:cNvPr id="80" name="フローチャート : 判断 79"/>
        <xdr:cNvSpPr/>
      </xdr:nvSpPr>
      <xdr:spPr>
        <a:xfrm>
          <a:off x="3746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11447</xdr:rowOff>
    </xdr:from>
    <xdr:ext cx="405111" cy="259045"/>
    <xdr:sp macro="" textlink="">
      <xdr:nvSpPr>
        <xdr:cNvPr id="81" name="n_1aveValue【体育館・プール】&#10;有形固定資産減価償却率"/>
        <xdr:cNvSpPr txBox="1"/>
      </xdr:nvSpPr>
      <xdr:spPr>
        <a:xfrm>
          <a:off x="3582043" y="1081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25400</xdr:rowOff>
    </xdr:from>
    <xdr:to>
      <xdr:col>5</xdr:col>
      <xdr:colOff>409575</xdr:colOff>
      <xdr:row>58</xdr:row>
      <xdr:rowOff>127000</xdr:rowOff>
    </xdr:to>
    <xdr:sp macro="" textlink="">
      <xdr:nvSpPr>
        <xdr:cNvPr id="87" name="円/楕円 86"/>
        <xdr:cNvSpPr/>
      </xdr:nvSpPr>
      <xdr:spPr>
        <a:xfrm>
          <a:off x="3746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143527</xdr:rowOff>
    </xdr:from>
    <xdr:ext cx="405111" cy="259045"/>
    <xdr:sp macro="" textlink="">
      <xdr:nvSpPr>
        <xdr:cNvPr id="88" name="n_1mainValue【体育館・プール】&#10;有形固定資産減価償却率"/>
        <xdr:cNvSpPr txBox="1"/>
      </xdr:nvSpPr>
      <xdr:spPr>
        <a:xfrm>
          <a:off x="3582043"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9" name="正方形/長方形 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0" name="正方形/長方形 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1" name="正方形/長方形 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2" name="正方形/長方形 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3" name="正方形/長方形 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4" name="正方形/長方形 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5" name="正方形/長方形 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0.234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6" name="正方形/長方形 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7" name="テキスト ボックス 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8" name="直線コネクタ 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99" name="直線コネクタ 9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0" name="テキスト ボックス 9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1" name="直線コネクタ 10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2" name="テキスト ボックス 10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3" name="直線コネクタ 1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4" name="テキスト ボックス 10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5" name="直線コネクタ 10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6" name="テキスト ボックス 10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7" name="直線コネクタ 10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8" name="テキスト ボックス 10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9" name="直線コネクタ 1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0" name="テキスト ボックス 1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33020</xdr:rowOff>
    </xdr:from>
    <xdr:to>
      <xdr:col>15</xdr:col>
      <xdr:colOff>180340</xdr:colOff>
      <xdr:row>62</xdr:row>
      <xdr:rowOff>166370</xdr:rowOff>
    </xdr:to>
    <xdr:cxnSp macro="">
      <xdr:nvCxnSpPr>
        <xdr:cNvPr id="112" name="直線コネクタ 111"/>
        <xdr:cNvCxnSpPr/>
      </xdr:nvCxnSpPr>
      <xdr:spPr>
        <a:xfrm flipV="1">
          <a:off x="10476865" y="946277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170197</xdr:rowOff>
    </xdr:from>
    <xdr:ext cx="469744" cy="259045"/>
    <xdr:sp macro="" textlink="">
      <xdr:nvSpPr>
        <xdr:cNvPr id="113" name="【体育館・プール】&#10;一人当たり面積最小値テキスト"/>
        <xdr:cNvSpPr txBox="1"/>
      </xdr:nvSpPr>
      <xdr:spPr>
        <a:xfrm>
          <a:off x="10566400" y="1080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0.199</a:t>
          </a:r>
          <a:endParaRPr kumimoji="1" lang="ja-JP" altLang="en-US" sz="1000" b="1">
            <a:latin typeface="ＭＳ Ｐゴシック"/>
          </a:endParaRPr>
        </a:p>
      </xdr:txBody>
    </xdr:sp>
    <xdr:clientData/>
  </xdr:oneCellAnchor>
  <xdr:twoCellAnchor>
    <xdr:from>
      <xdr:col>15</xdr:col>
      <xdr:colOff>92075</xdr:colOff>
      <xdr:row>62</xdr:row>
      <xdr:rowOff>166370</xdr:rowOff>
    </xdr:from>
    <xdr:to>
      <xdr:col>15</xdr:col>
      <xdr:colOff>269875</xdr:colOff>
      <xdr:row>62</xdr:row>
      <xdr:rowOff>166370</xdr:rowOff>
    </xdr:to>
    <xdr:cxnSp macro="">
      <xdr:nvCxnSpPr>
        <xdr:cNvPr id="114" name="直線コネクタ 113"/>
        <xdr:cNvCxnSpPr/>
      </xdr:nvCxnSpPr>
      <xdr:spPr>
        <a:xfrm>
          <a:off x="10388600" y="1079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151147</xdr:rowOff>
    </xdr:from>
    <xdr:ext cx="469744" cy="259045"/>
    <xdr:sp macro="" textlink="">
      <xdr:nvSpPr>
        <xdr:cNvPr id="115" name="【体育館・プール】&#10;一人当たり面積最大値テキスト"/>
        <xdr:cNvSpPr txBox="1"/>
      </xdr:nvSpPr>
      <xdr:spPr>
        <a:xfrm>
          <a:off x="10566400" y="923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1.249</a:t>
          </a:r>
          <a:endParaRPr kumimoji="1" lang="ja-JP" altLang="en-US" sz="1000" b="1">
            <a:latin typeface="ＭＳ Ｐゴシック"/>
          </a:endParaRPr>
        </a:p>
      </xdr:txBody>
    </xdr:sp>
    <xdr:clientData/>
  </xdr:oneCellAnchor>
  <xdr:twoCellAnchor>
    <xdr:from>
      <xdr:col>15</xdr:col>
      <xdr:colOff>92075</xdr:colOff>
      <xdr:row>55</xdr:row>
      <xdr:rowOff>33020</xdr:rowOff>
    </xdr:from>
    <xdr:to>
      <xdr:col>15</xdr:col>
      <xdr:colOff>269875</xdr:colOff>
      <xdr:row>55</xdr:row>
      <xdr:rowOff>33020</xdr:rowOff>
    </xdr:to>
    <xdr:cxnSp macro="">
      <xdr:nvCxnSpPr>
        <xdr:cNvPr id="116" name="直線コネクタ 115"/>
        <xdr:cNvCxnSpPr/>
      </xdr:nvCxnSpPr>
      <xdr:spPr>
        <a:xfrm>
          <a:off x="10388600" y="946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124477</xdr:rowOff>
    </xdr:from>
    <xdr:ext cx="469744" cy="259045"/>
    <xdr:sp macro="" textlink="">
      <xdr:nvSpPr>
        <xdr:cNvPr id="117" name="【体育館・プール】&#10;一人当たり面積平均値テキスト"/>
        <xdr:cNvSpPr txBox="1"/>
      </xdr:nvSpPr>
      <xdr:spPr>
        <a:xfrm>
          <a:off x="105664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146050</xdr:rowOff>
    </xdr:from>
    <xdr:to>
      <xdr:col>15</xdr:col>
      <xdr:colOff>231775</xdr:colOff>
      <xdr:row>60</xdr:row>
      <xdr:rowOff>76200</xdr:rowOff>
    </xdr:to>
    <xdr:sp macro="" textlink="">
      <xdr:nvSpPr>
        <xdr:cNvPr id="118" name="フローチャート : 判断 117"/>
        <xdr:cNvSpPr/>
      </xdr:nvSpPr>
      <xdr:spPr>
        <a:xfrm>
          <a:off x="104267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53340</xdr:rowOff>
    </xdr:from>
    <xdr:to>
      <xdr:col>14</xdr:col>
      <xdr:colOff>79375</xdr:colOff>
      <xdr:row>59</xdr:row>
      <xdr:rowOff>154940</xdr:rowOff>
    </xdr:to>
    <xdr:sp macro="" textlink="">
      <xdr:nvSpPr>
        <xdr:cNvPr id="119" name="フローチャート : 判断 118"/>
        <xdr:cNvSpPr/>
      </xdr:nvSpPr>
      <xdr:spPr>
        <a:xfrm>
          <a:off x="9588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17</xdr:rowOff>
    </xdr:from>
    <xdr:ext cx="469744" cy="259045"/>
    <xdr:sp macro="" textlink="">
      <xdr:nvSpPr>
        <xdr:cNvPr id="120" name="n_1aveValue【体育館・プール】&#10;一人当たり面積"/>
        <xdr:cNvSpPr txBox="1"/>
      </xdr:nvSpPr>
      <xdr:spPr>
        <a:xfrm>
          <a:off x="9391727" y="994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1" name="テキスト ボックス 1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2" name="テキスト ボックス 1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3" name="テキスト ボックス 1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4" name="テキスト ボックス 1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5" name="テキスト ボックス 1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99060</xdr:rowOff>
    </xdr:from>
    <xdr:to>
      <xdr:col>14</xdr:col>
      <xdr:colOff>79375</xdr:colOff>
      <xdr:row>64</xdr:row>
      <xdr:rowOff>29210</xdr:rowOff>
    </xdr:to>
    <xdr:sp macro="" textlink="">
      <xdr:nvSpPr>
        <xdr:cNvPr id="126" name="円/楕円 125"/>
        <xdr:cNvSpPr/>
      </xdr:nvSpPr>
      <xdr:spPr>
        <a:xfrm>
          <a:off x="9588500" y="1090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64</xdr:row>
      <xdr:rowOff>20337</xdr:rowOff>
    </xdr:from>
    <xdr:ext cx="469744" cy="259045"/>
    <xdr:sp macro="" textlink="">
      <xdr:nvSpPr>
        <xdr:cNvPr id="127" name="n_1mainValue【体育館・プール】&#10;一人当たり面積"/>
        <xdr:cNvSpPr txBox="1"/>
      </xdr:nvSpPr>
      <xdr:spPr>
        <a:xfrm>
          <a:off x="9391727"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8" name="正方形/長方形 1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9" name="正方形/長方形 1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0" name="正方形/長方形 1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1" name="正方形/長方形 1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2" name="正方形/長方形 1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3" name="正方形/長方形 1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4" name="正方形/長方形 1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6" name="テキスト ボックス 1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7" name="直線コネクタ 1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38" name="テキスト ボックス 13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9" name="直線コネクタ 13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0" name="テキスト ボックス 13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1" name="直線コネクタ 14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2" name="テキスト ボックス 14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3" name="直線コネクタ 14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4" name="テキスト ボックス 14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5" name="直線コネクタ 14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6" name="テキスト ボックス 14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7" name="直線コネクタ 14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48" name="テキスト ボックス 14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9" name="直線コネクタ 1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0" name="テキスト ボックス 14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66675</xdr:rowOff>
    </xdr:to>
    <xdr:cxnSp macro="">
      <xdr:nvCxnSpPr>
        <xdr:cNvPr id="152" name="直線コネクタ 151"/>
        <xdr:cNvCxnSpPr/>
      </xdr:nvCxnSpPr>
      <xdr:spPr>
        <a:xfrm flipV="1">
          <a:off x="4634865" y="1333500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70502</xdr:rowOff>
    </xdr:from>
    <xdr:ext cx="405111" cy="259045"/>
    <xdr:sp macro="" textlink="">
      <xdr:nvSpPr>
        <xdr:cNvPr id="153" name="【福祉施設】&#10;有形固定資産減価償却率最小値テキスト"/>
        <xdr:cNvSpPr txBox="1"/>
      </xdr:nvSpPr>
      <xdr:spPr>
        <a:xfrm>
          <a:off x="4724400" y="1464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422275</xdr:colOff>
      <xdr:row>85</xdr:row>
      <xdr:rowOff>66675</xdr:rowOff>
    </xdr:from>
    <xdr:to>
      <xdr:col>6</xdr:col>
      <xdr:colOff>600075</xdr:colOff>
      <xdr:row>85</xdr:row>
      <xdr:rowOff>66675</xdr:rowOff>
    </xdr:to>
    <xdr:cxnSp macro="">
      <xdr:nvCxnSpPr>
        <xdr:cNvPr id="154" name="直線コネクタ 153"/>
        <xdr:cNvCxnSpPr/>
      </xdr:nvCxnSpPr>
      <xdr:spPr>
        <a:xfrm>
          <a:off x="4546600" y="1463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155"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156" name="直線コネクタ 155"/>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57166</xdr:rowOff>
    </xdr:from>
    <xdr:ext cx="405111" cy="259045"/>
    <xdr:sp macro="" textlink="">
      <xdr:nvSpPr>
        <xdr:cNvPr id="157" name="【福祉施設】&#10;有形固定資産減価償却率平均値テキスト"/>
        <xdr:cNvSpPr txBox="1"/>
      </xdr:nvSpPr>
      <xdr:spPr>
        <a:xfrm>
          <a:off x="47244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78739</xdr:rowOff>
    </xdr:from>
    <xdr:to>
      <xdr:col>6</xdr:col>
      <xdr:colOff>561975</xdr:colOff>
      <xdr:row>83</xdr:row>
      <xdr:rowOff>8889</xdr:rowOff>
    </xdr:to>
    <xdr:sp macro="" textlink="">
      <xdr:nvSpPr>
        <xdr:cNvPr id="158" name="フローチャート : 判断 157"/>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128270</xdr:rowOff>
    </xdr:from>
    <xdr:to>
      <xdr:col>5</xdr:col>
      <xdr:colOff>409575</xdr:colOff>
      <xdr:row>83</xdr:row>
      <xdr:rowOff>58420</xdr:rowOff>
    </xdr:to>
    <xdr:sp macro="" textlink="">
      <xdr:nvSpPr>
        <xdr:cNvPr id="159" name="フローチャート : 判断 158"/>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74947</xdr:rowOff>
    </xdr:from>
    <xdr:ext cx="405111" cy="259045"/>
    <xdr:sp macro="" textlink="">
      <xdr:nvSpPr>
        <xdr:cNvPr id="160" name="n_1aveValue【福祉施設】&#10;有形固定資産減価償却率"/>
        <xdr:cNvSpPr txBox="1"/>
      </xdr:nvSpPr>
      <xdr:spPr>
        <a:xfrm>
          <a:off x="3582043"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1" name="テキスト ボックス 1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2" name="テキスト ボックス 1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3" name="テキスト ボックス 1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4" name="テキスト ボックス 1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5" name="テキスト ボックス 1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109220</xdr:rowOff>
    </xdr:from>
    <xdr:to>
      <xdr:col>5</xdr:col>
      <xdr:colOff>409575</xdr:colOff>
      <xdr:row>84</xdr:row>
      <xdr:rowOff>39370</xdr:rowOff>
    </xdr:to>
    <xdr:sp macro="" textlink="">
      <xdr:nvSpPr>
        <xdr:cNvPr id="166" name="円/楕円 165"/>
        <xdr:cNvSpPr/>
      </xdr:nvSpPr>
      <xdr:spPr>
        <a:xfrm>
          <a:off x="3746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30497</xdr:rowOff>
    </xdr:from>
    <xdr:ext cx="405111" cy="259045"/>
    <xdr:sp macro="" textlink="">
      <xdr:nvSpPr>
        <xdr:cNvPr id="167" name="n_1mainValue【福祉施設】&#10;有形固定資産減価償却率"/>
        <xdr:cNvSpPr txBox="1"/>
      </xdr:nvSpPr>
      <xdr:spPr>
        <a:xfrm>
          <a:off x="3582043" y="1443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8" name="正方形/長方形 1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9" name="正方形/長方形 1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0" name="正方形/長方形 1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1" name="正方形/長方形 1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2" name="正方形/長方形 1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3" name="正方形/長方形 1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4" name="正方形/長方形 1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5" name="正方形/長方形 1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6" name="テキスト ボックス 1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7" name="直線コネクタ 1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78" name="直線コネクタ 17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79" name="テキスト ボックス 17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80" name="直線コネクタ 17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81" name="テキスト ボックス 18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82" name="直線コネクタ 18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83" name="テキスト ボックス 18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84" name="直線コネクタ 18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85" name="テキスト ボックス 18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6" name="直線コネクタ 18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7" name="テキスト ボックス 18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136398</xdr:rowOff>
    </xdr:from>
    <xdr:to>
      <xdr:col>15</xdr:col>
      <xdr:colOff>180340</xdr:colOff>
      <xdr:row>86</xdr:row>
      <xdr:rowOff>18898</xdr:rowOff>
    </xdr:to>
    <xdr:cxnSp macro="">
      <xdr:nvCxnSpPr>
        <xdr:cNvPr id="189" name="直線コネクタ 188"/>
        <xdr:cNvCxnSpPr/>
      </xdr:nvCxnSpPr>
      <xdr:spPr>
        <a:xfrm flipV="1">
          <a:off x="10476865" y="13338048"/>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22725</xdr:rowOff>
    </xdr:from>
    <xdr:ext cx="469744" cy="259045"/>
    <xdr:sp macro="" textlink="">
      <xdr:nvSpPr>
        <xdr:cNvPr id="190" name="【福祉施設】&#10;一人当たり面積最小値テキスト"/>
        <xdr:cNvSpPr txBox="1"/>
      </xdr:nvSpPr>
      <xdr:spPr>
        <a:xfrm>
          <a:off x="10566400" y="1476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0.021</a:t>
          </a:r>
          <a:endParaRPr kumimoji="1" lang="ja-JP" altLang="en-US" sz="1000" b="1">
            <a:latin typeface="ＭＳ Ｐゴシック"/>
          </a:endParaRPr>
        </a:p>
      </xdr:txBody>
    </xdr:sp>
    <xdr:clientData/>
  </xdr:oneCellAnchor>
  <xdr:twoCellAnchor>
    <xdr:from>
      <xdr:col>15</xdr:col>
      <xdr:colOff>92075</xdr:colOff>
      <xdr:row>86</xdr:row>
      <xdr:rowOff>18898</xdr:rowOff>
    </xdr:from>
    <xdr:to>
      <xdr:col>15</xdr:col>
      <xdr:colOff>269875</xdr:colOff>
      <xdr:row>86</xdr:row>
      <xdr:rowOff>18898</xdr:rowOff>
    </xdr:to>
    <xdr:cxnSp macro="">
      <xdr:nvCxnSpPr>
        <xdr:cNvPr id="191" name="直線コネクタ 190"/>
        <xdr:cNvCxnSpPr/>
      </xdr:nvCxnSpPr>
      <xdr:spPr>
        <a:xfrm>
          <a:off x="10388600" y="1476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83075</xdr:rowOff>
    </xdr:from>
    <xdr:ext cx="469744" cy="259045"/>
    <xdr:sp macro="" textlink="">
      <xdr:nvSpPr>
        <xdr:cNvPr id="192" name="【福祉施設】&#10;一人当たり面積最大値テキスト"/>
        <xdr:cNvSpPr txBox="1"/>
      </xdr:nvSpPr>
      <xdr:spPr>
        <a:xfrm>
          <a:off x="105664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1.580</a:t>
          </a:r>
          <a:endParaRPr kumimoji="1" lang="ja-JP" altLang="en-US" sz="1000" b="1">
            <a:latin typeface="ＭＳ Ｐゴシック"/>
          </a:endParaRPr>
        </a:p>
      </xdr:txBody>
    </xdr:sp>
    <xdr:clientData/>
  </xdr:oneCellAnchor>
  <xdr:twoCellAnchor>
    <xdr:from>
      <xdr:col>15</xdr:col>
      <xdr:colOff>92075</xdr:colOff>
      <xdr:row>77</xdr:row>
      <xdr:rowOff>136398</xdr:rowOff>
    </xdr:from>
    <xdr:to>
      <xdr:col>15</xdr:col>
      <xdr:colOff>269875</xdr:colOff>
      <xdr:row>77</xdr:row>
      <xdr:rowOff>136398</xdr:rowOff>
    </xdr:to>
    <xdr:cxnSp macro="">
      <xdr:nvCxnSpPr>
        <xdr:cNvPr id="193" name="直線コネクタ 192"/>
        <xdr:cNvCxnSpPr/>
      </xdr:nvCxnSpPr>
      <xdr:spPr>
        <a:xfrm>
          <a:off x="10388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107917</xdr:rowOff>
    </xdr:from>
    <xdr:ext cx="469744" cy="259045"/>
    <xdr:sp macro="" textlink="">
      <xdr:nvSpPr>
        <xdr:cNvPr id="194" name="【福祉施設】&#10;一人当たり面積平均値テキスト"/>
        <xdr:cNvSpPr txBox="1"/>
      </xdr:nvSpPr>
      <xdr:spPr>
        <a:xfrm>
          <a:off x="10566400" y="14338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0.407</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129490</xdr:rowOff>
    </xdr:from>
    <xdr:to>
      <xdr:col>15</xdr:col>
      <xdr:colOff>231775</xdr:colOff>
      <xdr:row>84</xdr:row>
      <xdr:rowOff>59640</xdr:rowOff>
    </xdr:to>
    <xdr:sp macro="" textlink="">
      <xdr:nvSpPr>
        <xdr:cNvPr id="195" name="フローチャート : 判断 194"/>
        <xdr:cNvSpPr/>
      </xdr:nvSpPr>
      <xdr:spPr>
        <a:xfrm>
          <a:off x="10426700" y="1435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152349</xdr:rowOff>
    </xdr:from>
    <xdr:to>
      <xdr:col>14</xdr:col>
      <xdr:colOff>79375</xdr:colOff>
      <xdr:row>84</xdr:row>
      <xdr:rowOff>82499</xdr:rowOff>
    </xdr:to>
    <xdr:sp macro="" textlink="">
      <xdr:nvSpPr>
        <xdr:cNvPr id="196" name="フローチャート : 判断 195"/>
        <xdr:cNvSpPr/>
      </xdr:nvSpPr>
      <xdr:spPr>
        <a:xfrm>
          <a:off x="9588500" y="14382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99026</xdr:rowOff>
    </xdr:from>
    <xdr:ext cx="469744" cy="259045"/>
    <xdr:sp macro="" textlink="">
      <xdr:nvSpPr>
        <xdr:cNvPr id="197" name="n_1aveValue【福祉施設】&#10;一人当たり面積"/>
        <xdr:cNvSpPr txBox="1"/>
      </xdr:nvSpPr>
      <xdr:spPr>
        <a:xfrm>
          <a:off x="9391727" y="1415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0.382</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8" name="テキスト ボックス 19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9" name="テキスト ボックス 19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0" name="テキスト ボックス 19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1" name="テキスト ボックス 20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2" name="テキスト ボックス 20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22504</xdr:rowOff>
    </xdr:from>
    <xdr:to>
      <xdr:col>14</xdr:col>
      <xdr:colOff>79375</xdr:colOff>
      <xdr:row>85</xdr:row>
      <xdr:rowOff>124104</xdr:rowOff>
    </xdr:to>
    <xdr:sp macro="" textlink="">
      <xdr:nvSpPr>
        <xdr:cNvPr id="203" name="円/楕円 202"/>
        <xdr:cNvSpPr/>
      </xdr:nvSpPr>
      <xdr:spPr>
        <a:xfrm>
          <a:off x="9588500" y="1459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115231</xdr:rowOff>
    </xdr:from>
    <xdr:ext cx="469744" cy="259045"/>
    <xdr:sp macro="" textlink="">
      <xdr:nvSpPr>
        <xdr:cNvPr id="204" name="n_1mainValue【福祉施設】&#10;一人当たり面積"/>
        <xdr:cNvSpPr txBox="1"/>
      </xdr:nvSpPr>
      <xdr:spPr>
        <a:xfrm>
          <a:off x="9391727" y="1468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5" name="正方形/長方形 2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6" name="正方形/長方形 2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7" name="正方形/長方形 2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8" name="正方形/長方形 2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9" name="正方形/長方形 2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0" name="正方形/長方形 2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1" name="正方形/長方形 2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2" name="正方形/長方形 21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3" name="正方形/長方形 2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4" name="正方形/長方形 2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5" name="正方形/長方形 2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6" name="正方形/長方形 2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7" name="正方形/長方形 2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8" name="正方形/長方形 2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9" name="正方形/長方形 2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0" name="正方形/長方形 21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1" name="正方形/長方形 22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2" name="正方形/長方形 22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3" name="正方形/長方形 22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4" name="正方形/長方形 22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5" name="正方形/長方形 22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6" name="正方形/長方形 22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7" name="正方形/長方形 22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8" name="正方形/長方形 22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29" name="正方形/長方形 2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30" name="正方形/長方形 2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31" name="正方形/長方形 2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32" name="正方形/長方形 2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33" name="正方形/長方形 2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34" name="正方形/長方形 2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35" name="正方形/長方形 2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75,888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36" name="正方形/長方形 23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37" name="正方形/長方形 23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8" name="正方形/長方形 23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9" name="正方形/長方形 23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40" name="正方形/長方形 23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41" name="正方形/長方形 24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2" name="正方形/長方形 24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3" name="正方形/長方形 24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4" name="正方形/長方形 24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245" name="正方形/長方形 2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46" name="正方形/長方形 2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47" name="正方形/長方形 2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48" name="正方形/長方形 2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49" name="正方形/長方形 2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50" name="正方形/長方形 2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51" name="正方形/長方形 2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52" name="正方形/長方形 25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253" name="正方形/長方形 25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54" name="正方形/長方形 25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55" name="正方形/長方形 25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56" name="正方形/長方形 25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57" name="正方形/長方形 25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58" name="正方形/長方形 25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59" name="正方形/長方形 25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60" name="正方形/長方形 25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261" name="テキスト ボックス 26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262" name="直線コネクタ 26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263" name="テキスト ボックス 26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264" name="直線コネクタ 26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265" name="テキスト ボックス 26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266" name="直線コネクタ 26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267" name="テキスト ボックス 26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268" name="直線コネクタ 26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269" name="テキスト ボックス 26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270" name="直線コネクタ 26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271" name="テキスト ボックス 27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272" name="直線コネクタ 27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273" name="テキスト ボックス 27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27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26670</xdr:rowOff>
    </xdr:from>
    <xdr:to>
      <xdr:col>23</xdr:col>
      <xdr:colOff>516889</xdr:colOff>
      <xdr:row>86</xdr:row>
      <xdr:rowOff>140970</xdr:rowOff>
    </xdr:to>
    <xdr:cxnSp macro="">
      <xdr:nvCxnSpPr>
        <xdr:cNvPr id="275" name="直線コネクタ 274"/>
        <xdr:cNvCxnSpPr/>
      </xdr:nvCxnSpPr>
      <xdr:spPr>
        <a:xfrm flipV="1">
          <a:off x="16318864" y="1339977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144797</xdr:rowOff>
    </xdr:from>
    <xdr:ext cx="405111" cy="259045"/>
    <xdr:sp macro="" textlink="">
      <xdr:nvSpPr>
        <xdr:cNvPr id="276" name="【消防施設】&#10;有形固定資産減価償却率最小値テキスト"/>
        <xdr:cNvSpPr txBox="1"/>
      </xdr:nvSpPr>
      <xdr:spPr>
        <a:xfrm>
          <a:off x="16408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23</xdr:col>
      <xdr:colOff>428625</xdr:colOff>
      <xdr:row>86</xdr:row>
      <xdr:rowOff>140970</xdr:rowOff>
    </xdr:from>
    <xdr:to>
      <xdr:col>23</xdr:col>
      <xdr:colOff>606425</xdr:colOff>
      <xdr:row>86</xdr:row>
      <xdr:rowOff>140970</xdr:rowOff>
    </xdr:to>
    <xdr:cxnSp macro="">
      <xdr:nvCxnSpPr>
        <xdr:cNvPr id="277" name="直線コネクタ 276"/>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144797</xdr:rowOff>
    </xdr:from>
    <xdr:ext cx="405111" cy="259045"/>
    <xdr:sp macro="" textlink="">
      <xdr:nvSpPr>
        <xdr:cNvPr id="278" name="【消防施設】&#10;有形固定資産減価償却率最大値テキスト"/>
        <xdr:cNvSpPr txBox="1"/>
      </xdr:nvSpPr>
      <xdr:spPr>
        <a:xfrm>
          <a:off x="164084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279" name="直線コネクタ 278"/>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45738</xdr:rowOff>
    </xdr:from>
    <xdr:ext cx="405111" cy="259045"/>
    <xdr:sp macro="" textlink="">
      <xdr:nvSpPr>
        <xdr:cNvPr id="280" name="【消防施設】&#10;有形固定資産減価償却率平均値テキスト"/>
        <xdr:cNvSpPr txBox="1"/>
      </xdr:nvSpPr>
      <xdr:spPr>
        <a:xfrm>
          <a:off x="16408400" y="14276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67311</xdr:rowOff>
    </xdr:from>
    <xdr:to>
      <xdr:col>23</xdr:col>
      <xdr:colOff>568325</xdr:colOff>
      <xdr:row>83</xdr:row>
      <xdr:rowOff>168911</xdr:rowOff>
    </xdr:to>
    <xdr:sp macro="" textlink="">
      <xdr:nvSpPr>
        <xdr:cNvPr id="281" name="フローチャート : 判断 280"/>
        <xdr:cNvSpPr/>
      </xdr:nvSpPr>
      <xdr:spPr>
        <a:xfrm>
          <a:off x="16268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119887</xdr:rowOff>
    </xdr:from>
    <xdr:to>
      <xdr:col>22</xdr:col>
      <xdr:colOff>415925</xdr:colOff>
      <xdr:row>81</xdr:row>
      <xdr:rowOff>50037</xdr:rowOff>
    </xdr:to>
    <xdr:sp macro="" textlink="">
      <xdr:nvSpPr>
        <xdr:cNvPr id="282" name="フローチャート : 判断 281"/>
        <xdr:cNvSpPr/>
      </xdr:nvSpPr>
      <xdr:spPr>
        <a:xfrm>
          <a:off x="15430500" y="1383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41164</xdr:rowOff>
    </xdr:from>
    <xdr:ext cx="405111" cy="259045"/>
    <xdr:sp macro="" textlink="">
      <xdr:nvSpPr>
        <xdr:cNvPr id="283" name="n_1aveValue【消防施設】&#10;有形固定資産減価償却率"/>
        <xdr:cNvSpPr txBox="1"/>
      </xdr:nvSpPr>
      <xdr:spPr>
        <a:xfrm>
          <a:off x="15266043" y="13928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284" name="テキスト ボックス 28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285" name="テキスト ボックス 28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286" name="テキスト ボックス 28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287" name="テキスト ボックス 28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288" name="テキスト ボックス 28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55880</xdr:rowOff>
    </xdr:from>
    <xdr:to>
      <xdr:col>22</xdr:col>
      <xdr:colOff>415925</xdr:colOff>
      <xdr:row>77</xdr:row>
      <xdr:rowOff>157480</xdr:rowOff>
    </xdr:to>
    <xdr:sp macro="" textlink="">
      <xdr:nvSpPr>
        <xdr:cNvPr id="289" name="円/楕円 288"/>
        <xdr:cNvSpPr/>
      </xdr:nvSpPr>
      <xdr:spPr>
        <a:xfrm>
          <a:off x="15430500" y="132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76</xdr:row>
      <xdr:rowOff>2557</xdr:rowOff>
    </xdr:from>
    <xdr:ext cx="405111" cy="259045"/>
    <xdr:sp macro="" textlink="">
      <xdr:nvSpPr>
        <xdr:cNvPr id="290" name="n_1mainValue【消防施設】&#10;有形固定資産減価償却率"/>
        <xdr:cNvSpPr txBox="1"/>
      </xdr:nvSpPr>
      <xdr:spPr>
        <a:xfrm>
          <a:off x="15266043" y="1303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291" name="正方形/長方形 2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92" name="正方形/長方形 2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93" name="正方形/長方形 2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94" name="正方形/長方形 2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95" name="正方形/長方形 2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96" name="正方形/長方形 2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297" name="正方形/長方形 2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298" name="正方形/長方形 29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299" name="テキスト ボックス 29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00" name="直線コネクタ 29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301" name="直線コネクタ 30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302" name="テキスト ボックス 30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303" name="直線コネクタ 30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304" name="テキスト ボックス 30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305" name="直線コネクタ 30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306" name="テキスト ボックス 30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307" name="直線コネクタ 30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308" name="テキスト ボックス 30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309" name="直線コネクタ 30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310" name="テキスト ボックス 30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311" name="直線コネクタ 31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312" name="テキスト ボックス 31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13" name="直線コネクタ 31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14" name="テキスト ボックス 31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1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38100</xdr:rowOff>
    </xdr:to>
    <xdr:cxnSp macro="">
      <xdr:nvCxnSpPr>
        <xdr:cNvPr id="316" name="直線コネクタ 315"/>
        <xdr:cNvCxnSpPr/>
      </xdr:nvCxnSpPr>
      <xdr:spPr>
        <a:xfrm flipV="1">
          <a:off x="22160864" y="133785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317" name="【消防施設】&#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318" name="直線コネクタ 317"/>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319" name="【消防施設】&#10;一人当たり面積最大値テキスト"/>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0.470</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320" name="直線コネクタ 319"/>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124114</xdr:rowOff>
    </xdr:from>
    <xdr:ext cx="469744" cy="259045"/>
    <xdr:sp macro="" textlink="">
      <xdr:nvSpPr>
        <xdr:cNvPr id="321" name="【消防施設】&#10;一人当たり面積平均値テキスト"/>
        <xdr:cNvSpPr txBox="1"/>
      </xdr:nvSpPr>
      <xdr:spPr>
        <a:xfrm>
          <a:off x="22250400" y="1435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145687</xdr:rowOff>
    </xdr:from>
    <xdr:to>
      <xdr:col>32</xdr:col>
      <xdr:colOff>238125</xdr:colOff>
      <xdr:row>84</xdr:row>
      <xdr:rowOff>75837</xdr:rowOff>
    </xdr:to>
    <xdr:sp macro="" textlink="">
      <xdr:nvSpPr>
        <xdr:cNvPr id="322" name="フローチャート : 判断 321"/>
        <xdr:cNvSpPr/>
      </xdr:nvSpPr>
      <xdr:spPr>
        <a:xfrm>
          <a:off x="22110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1995</xdr:rowOff>
    </xdr:from>
    <xdr:to>
      <xdr:col>31</xdr:col>
      <xdr:colOff>85725</xdr:colOff>
      <xdr:row>83</xdr:row>
      <xdr:rowOff>103595</xdr:rowOff>
    </xdr:to>
    <xdr:sp macro="" textlink="">
      <xdr:nvSpPr>
        <xdr:cNvPr id="323" name="フローチャート : 判断 322"/>
        <xdr:cNvSpPr/>
      </xdr:nvSpPr>
      <xdr:spPr>
        <a:xfrm>
          <a:off x="21272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94722</xdr:rowOff>
    </xdr:from>
    <xdr:ext cx="469744" cy="259045"/>
    <xdr:sp macro="" textlink="">
      <xdr:nvSpPr>
        <xdr:cNvPr id="324" name="n_1aveValue【消防施設】&#10;一人当たり面積"/>
        <xdr:cNvSpPr txBox="1"/>
      </xdr:nvSpPr>
      <xdr:spPr>
        <a:xfrm>
          <a:off x="21075727" y="1432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0.193</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25" name="テキスト ボックス 32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26" name="テキスト ボックス 32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27" name="テキスト ボックス 32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28" name="テキスト ボックス 32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29" name="テキスト ボックス 32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147320</xdr:rowOff>
    </xdr:from>
    <xdr:to>
      <xdr:col>31</xdr:col>
      <xdr:colOff>85725</xdr:colOff>
      <xdr:row>83</xdr:row>
      <xdr:rowOff>77470</xdr:rowOff>
    </xdr:to>
    <xdr:sp macro="" textlink="">
      <xdr:nvSpPr>
        <xdr:cNvPr id="330" name="円/楕円 329"/>
        <xdr:cNvSpPr/>
      </xdr:nvSpPr>
      <xdr:spPr>
        <a:xfrm>
          <a:off x="21272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93997</xdr:rowOff>
    </xdr:from>
    <xdr:ext cx="469744" cy="259045"/>
    <xdr:sp macro="" textlink="">
      <xdr:nvSpPr>
        <xdr:cNvPr id="331" name="n_1mainValue【消防施設】&#10;一人当たり面積"/>
        <xdr:cNvSpPr txBox="1"/>
      </xdr:nvSpPr>
      <xdr:spPr>
        <a:xfrm>
          <a:off x="21075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32" name="正方形/長方形 3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33" name="正方形/長方形 3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34" name="正方形/長方形 3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35" name="正方形/長方形 3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36" name="正方形/長方形 3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37" name="正方形/長方形 3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38" name="正方形/長方形 3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39" name="正方形/長方形 3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40" name="テキスト ボックス 3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41" name="直線コネクタ 3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42" name="テキスト ボックス 34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43" name="直線コネクタ 34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44" name="テキスト ボックス 34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45" name="直線コネクタ 34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46" name="テキスト ボックス 34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47" name="直線コネクタ 34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48" name="テキスト ボックス 34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49" name="直線コネクタ 34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50" name="テキスト ボックス 34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51" name="直線コネクタ 35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352" name="テキスト ボックス 35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53" name="直線コネクタ 3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54" name="テキスト ボックス 35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53339</xdr:rowOff>
    </xdr:from>
    <xdr:to>
      <xdr:col>23</xdr:col>
      <xdr:colOff>516889</xdr:colOff>
      <xdr:row>109</xdr:row>
      <xdr:rowOff>3811</xdr:rowOff>
    </xdr:to>
    <xdr:cxnSp macro="">
      <xdr:nvCxnSpPr>
        <xdr:cNvPr id="356" name="直線コネクタ 355"/>
        <xdr:cNvCxnSpPr/>
      </xdr:nvCxnSpPr>
      <xdr:spPr>
        <a:xfrm flipV="1">
          <a:off x="16318864" y="171983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7638</xdr:rowOff>
    </xdr:from>
    <xdr:ext cx="405111" cy="259045"/>
    <xdr:sp macro="" textlink="">
      <xdr:nvSpPr>
        <xdr:cNvPr id="357" name="【庁舎】&#10;有形固定資産減価償却率最小値テキスト"/>
        <xdr:cNvSpPr txBox="1"/>
      </xdr:nvSpPr>
      <xdr:spPr>
        <a:xfrm>
          <a:off x="16408400" y="1869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109</xdr:row>
      <xdr:rowOff>3811</xdr:rowOff>
    </xdr:from>
    <xdr:to>
      <xdr:col>23</xdr:col>
      <xdr:colOff>606425</xdr:colOff>
      <xdr:row>109</xdr:row>
      <xdr:rowOff>3811</xdr:rowOff>
    </xdr:to>
    <xdr:cxnSp macro="">
      <xdr:nvCxnSpPr>
        <xdr:cNvPr id="358" name="直線コネクタ 357"/>
        <xdr:cNvCxnSpPr/>
      </xdr:nvCxnSpPr>
      <xdr:spPr>
        <a:xfrm>
          <a:off x="16230600" y="1869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16</xdr:rowOff>
    </xdr:from>
    <xdr:ext cx="405111" cy="259045"/>
    <xdr:sp macro="" textlink="">
      <xdr:nvSpPr>
        <xdr:cNvPr id="359" name="【庁舎】&#10;有形固定資産減価償却率最大値テキスト"/>
        <xdr:cNvSpPr txBox="1"/>
      </xdr:nvSpPr>
      <xdr:spPr>
        <a:xfrm>
          <a:off x="164084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428625</xdr:colOff>
      <xdr:row>100</xdr:row>
      <xdr:rowOff>53339</xdr:rowOff>
    </xdr:from>
    <xdr:to>
      <xdr:col>23</xdr:col>
      <xdr:colOff>606425</xdr:colOff>
      <xdr:row>100</xdr:row>
      <xdr:rowOff>53339</xdr:rowOff>
    </xdr:to>
    <xdr:cxnSp macro="">
      <xdr:nvCxnSpPr>
        <xdr:cNvPr id="360" name="直線コネクタ 359"/>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76216</xdr:rowOff>
    </xdr:from>
    <xdr:ext cx="405111" cy="259045"/>
    <xdr:sp macro="" textlink="">
      <xdr:nvSpPr>
        <xdr:cNvPr id="361" name="【庁舎】&#10;有形固定資産減価償却率平均値テキスト"/>
        <xdr:cNvSpPr txBox="1"/>
      </xdr:nvSpPr>
      <xdr:spPr>
        <a:xfrm>
          <a:off x="164084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97789</xdr:rowOff>
    </xdr:from>
    <xdr:to>
      <xdr:col>23</xdr:col>
      <xdr:colOff>568325</xdr:colOff>
      <xdr:row>105</xdr:row>
      <xdr:rowOff>27939</xdr:rowOff>
    </xdr:to>
    <xdr:sp macro="" textlink="">
      <xdr:nvSpPr>
        <xdr:cNvPr id="362" name="フローチャート : 判断 361"/>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67311</xdr:rowOff>
    </xdr:from>
    <xdr:to>
      <xdr:col>22</xdr:col>
      <xdr:colOff>415925</xdr:colOff>
      <xdr:row>104</xdr:row>
      <xdr:rowOff>168911</xdr:rowOff>
    </xdr:to>
    <xdr:sp macro="" textlink="">
      <xdr:nvSpPr>
        <xdr:cNvPr id="363" name="フローチャート : 判断 362"/>
        <xdr:cNvSpPr/>
      </xdr:nvSpPr>
      <xdr:spPr>
        <a:xfrm>
          <a:off x="15430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160038</xdr:rowOff>
    </xdr:from>
    <xdr:ext cx="405111" cy="259045"/>
    <xdr:sp macro="" textlink="">
      <xdr:nvSpPr>
        <xdr:cNvPr id="364" name="n_1aveValue【庁舎】&#10;有形固定資産減価償却率"/>
        <xdr:cNvSpPr txBox="1"/>
      </xdr:nvSpPr>
      <xdr:spPr>
        <a:xfrm>
          <a:off x="15266043"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65" name="テキスト ボックス 3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66" name="テキスト ボックス 3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67" name="テキスト ボックス 3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68" name="テキスト ボックス 3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69" name="テキスト ボックス 3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130175</xdr:rowOff>
    </xdr:from>
    <xdr:to>
      <xdr:col>22</xdr:col>
      <xdr:colOff>415925</xdr:colOff>
      <xdr:row>103</xdr:row>
      <xdr:rowOff>60325</xdr:rowOff>
    </xdr:to>
    <xdr:sp macro="" textlink="">
      <xdr:nvSpPr>
        <xdr:cNvPr id="370" name="円/楕円 369"/>
        <xdr:cNvSpPr/>
      </xdr:nvSpPr>
      <xdr:spPr>
        <a:xfrm>
          <a:off x="15430500" y="1761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76852</xdr:rowOff>
    </xdr:from>
    <xdr:ext cx="405111" cy="259045"/>
    <xdr:sp macro="" textlink="">
      <xdr:nvSpPr>
        <xdr:cNvPr id="371" name="n_1mainValue【庁舎】&#10;有形固定資産減価償却率"/>
        <xdr:cNvSpPr txBox="1"/>
      </xdr:nvSpPr>
      <xdr:spPr>
        <a:xfrm>
          <a:off x="15266043" y="1739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72" name="正方形/長方形 37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73" name="正方形/長方形 37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74" name="正方形/長方形 37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75" name="正方形/長方形 37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76" name="正方形/長方形 37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77" name="正方形/長方形 37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78" name="正方形/長方形 37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79" name="正方形/長方形 37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80" name="テキスト ボックス 37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81" name="直線コネクタ 38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82" name="テキスト ボックス 38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383" name="直線コネクタ 38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384" name="テキスト ボックス 38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385" name="直線コネクタ 38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386" name="テキスト ボックス 38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387" name="直線コネクタ 38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388" name="テキスト ボックス 38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389" name="直線コネクタ 38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390" name="テキスト ボックス 38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391" name="直線コネクタ 39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392" name="テキスト ボックス 39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393" name="直線コネクタ 39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394" name="テキスト ボックス 39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95" name="直線コネクタ 39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96" name="テキスト ボックス 39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9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4355</xdr:rowOff>
    </xdr:from>
    <xdr:to>
      <xdr:col>32</xdr:col>
      <xdr:colOff>186689</xdr:colOff>
      <xdr:row>109</xdr:row>
      <xdr:rowOff>48442</xdr:rowOff>
    </xdr:to>
    <xdr:cxnSp macro="">
      <xdr:nvCxnSpPr>
        <xdr:cNvPr id="398" name="直線コネクタ 397"/>
        <xdr:cNvCxnSpPr/>
      </xdr:nvCxnSpPr>
      <xdr:spPr>
        <a:xfrm flipV="1">
          <a:off x="22160864" y="17149355"/>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52269</xdr:rowOff>
    </xdr:from>
    <xdr:ext cx="469744" cy="259045"/>
    <xdr:sp macro="" textlink="">
      <xdr:nvSpPr>
        <xdr:cNvPr id="399" name="【庁舎】&#10;一人当たり面積最小値テキスト"/>
        <xdr:cNvSpPr txBox="1"/>
      </xdr:nvSpPr>
      <xdr:spPr>
        <a:xfrm>
          <a:off x="22250400" y="187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0.192</a:t>
          </a:r>
          <a:endParaRPr kumimoji="1" lang="ja-JP" altLang="en-US" sz="1000" b="1">
            <a:latin typeface="ＭＳ Ｐゴシック"/>
          </a:endParaRPr>
        </a:p>
      </xdr:txBody>
    </xdr:sp>
    <xdr:clientData/>
  </xdr:oneCellAnchor>
  <xdr:twoCellAnchor>
    <xdr:from>
      <xdr:col>32</xdr:col>
      <xdr:colOff>98425</xdr:colOff>
      <xdr:row>109</xdr:row>
      <xdr:rowOff>48442</xdr:rowOff>
    </xdr:from>
    <xdr:to>
      <xdr:col>32</xdr:col>
      <xdr:colOff>276225</xdr:colOff>
      <xdr:row>109</xdr:row>
      <xdr:rowOff>48442</xdr:rowOff>
    </xdr:to>
    <xdr:cxnSp macro="">
      <xdr:nvCxnSpPr>
        <xdr:cNvPr id="400" name="直線コネクタ 399"/>
        <xdr:cNvCxnSpPr/>
      </xdr:nvCxnSpPr>
      <xdr:spPr>
        <a:xfrm>
          <a:off x="22072600" y="1873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122482</xdr:rowOff>
    </xdr:from>
    <xdr:ext cx="469744" cy="259045"/>
    <xdr:sp macro="" textlink="">
      <xdr:nvSpPr>
        <xdr:cNvPr id="401" name="【庁舎】&#10;一人当たり面積最大値テキスト"/>
        <xdr:cNvSpPr txBox="1"/>
      </xdr:nvSpPr>
      <xdr:spPr>
        <a:xfrm>
          <a:off x="22250400" y="1692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1.164</a:t>
          </a:r>
          <a:endParaRPr kumimoji="1" lang="ja-JP" altLang="en-US" sz="1000" b="1">
            <a:latin typeface="ＭＳ Ｐゴシック"/>
          </a:endParaRPr>
        </a:p>
      </xdr:txBody>
    </xdr:sp>
    <xdr:clientData/>
  </xdr:oneCellAnchor>
  <xdr:twoCellAnchor>
    <xdr:from>
      <xdr:col>32</xdr:col>
      <xdr:colOff>98425</xdr:colOff>
      <xdr:row>100</xdr:row>
      <xdr:rowOff>4355</xdr:rowOff>
    </xdr:from>
    <xdr:to>
      <xdr:col>32</xdr:col>
      <xdr:colOff>276225</xdr:colOff>
      <xdr:row>100</xdr:row>
      <xdr:rowOff>4355</xdr:rowOff>
    </xdr:to>
    <xdr:cxnSp macro="">
      <xdr:nvCxnSpPr>
        <xdr:cNvPr id="402" name="直線コネクタ 401"/>
        <xdr:cNvCxnSpPr/>
      </xdr:nvCxnSpPr>
      <xdr:spPr>
        <a:xfrm>
          <a:off x="22072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134456</xdr:rowOff>
    </xdr:from>
    <xdr:ext cx="469744" cy="259045"/>
    <xdr:sp macro="" textlink="">
      <xdr:nvSpPr>
        <xdr:cNvPr id="403" name="【庁舎】&#10;一人当たり面積平均値テキスト"/>
        <xdr:cNvSpPr txBox="1"/>
      </xdr:nvSpPr>
      <xdr:spPr>
        <a:xfrm>
          <a:off x="22250400" y="17965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0.620</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156029</xdr:rowOff>
    </xdr:from>
    <xdr:to>
      <xdr:col>32</xdr:col>
      <xdr:colOff>238125</xdr:colOff>
      <xdr:row>105</xdr:row>
      <xdr:rowOff>86179</xdr:rowOff>
    </xdr:to>
    <xdr:sp macro="" textlink="">
      <xdr:nvSpPr>
        <xdr:cNvPr id="404" name="フローチャート : 判断 403"/>
        <xdr:cNvSpPr/>
      </xdr:nvSpPr>
      <xdr:spPr>
        <a:xfrm>
          <a:off x="22110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405" name="フローチャート : 判断 404"/>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63516</xdr:rowOff>
    </xdr:from>
    <xdr:ext cx="469744" cy="259045"/>
    <xdr:sp macro="" textlink="">
      <xdr:nvSpPr>
        <xdr:cNvPr id="406" name="n_1aveValue【庁舎】&#10;一人当たり面積"/>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07" name="テキスト ボックス 40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08" name="テキスト ボックス 40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09" name="テキスト ボックス 40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10" name="テキスト ボックス 40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11" name="テキスト ボックス 41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28666</xdr:rowOff>
    </xdr:from>
    <xdr:to>
      <xdr:col>31</xdr:col>
      <xdr:colOff>85725</xdr:colOff>
      <xdr:row>108</xdr:row>
      <xdr:rowOff>130266</xdr:rowOff>
    </xdr:to>
    <xdr:sp macro="" textlink="">
      <xdr:nvSpPr>
        <xdr:cNvPr id="412" name="円/楕円 411"/>
        <xdr:cNvSpPr/>
      </xdr:nvSpPr>
      <xdr:spPr>
        <a:xfrm>
          <a:off x="212725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121393</xdr:rowOff>
    </xdr:from>
    <xdr:ext cx="469744" cy="259045"/>
    <xdr:sp macro="" textlink="">
      <xdr:nvSpPr>
        <xdr:cNvPr id="413" name="n_1mainValue【庁舎】&#10;一人当たり面積"/>
        <xdr:cNvSpPr txBox="1"/>
      </xdr:nvSpPr>
      <xdr:spPr>
        <a:xfrm>
          <a:off x="21075727" y="1863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14" name="正方形/長方形 41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15" name="正方形/長方形 41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16" name="テキスト ボックス 41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減価償却率について、体育館・プール、</a:t>
          </a:r>
          <a:r>
            <a:rPr kumimoji="1" lang="en-US" altLang="ja-JP" sz="1300">
              <a:latin typeface="ＭＳ Ｐゴシック"/>
            </a:rPr>
            <a:t>87.0</a:t>
          </a:r>
          <a:r>
            <a:rPr kumimoji="1" lang="ja-JP" altLang="en-US" sz="1300">
              <a:latin typeface="ＭＳ Ｐゴシック"/>
            </a:rPr>
            <a:t>％、消防施設、</a:t>
          </a:r>
          <a:r>
            <a:rPr kumimoji="1" lang="en-US" altLang="ja-JP" sz="1300">
              <a:latin typeface="ＭＳ Ｐゴシック"/>
            </a:rPr>
            <a:t>84.5</a:t>
          </a:r>
          <a:r>
            <a:rPr kumimoji="1" lang="ja-JP" altLang="en-US" sz="1300">
              <a:latin typeface="ＭＳ Ｐゴシック"/>
            </a:rPr>
            <a:t>％と償却が進んでいる。その他施設についても高い比率となっており償却が進んでいる。今後計画的な整備が必要となってくる。</a:t>
          </a:r>
          <a:endParaRPr kumimoji="1" lang="en-US" altLang="ja-JP" sz="1300">
            <a:latin typeface="ＭＳ Ｐゴシック"/>
          </a:endParaRPr>
        </a:p>
        <a:p>
          <a:r>
            <a:rPr kumimoji="1" lang="ja-JP" altLang="en-US" sz="1300">
              <a:latin typeface="ＭＳ Ｐゴシック"/>
            </a:rPr>
            <a:t>一人当たり面積については、類似団体内平均値と比較すると低い値になっている。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群馬県嬬恋村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9,799
9,690
337.58
7,401,151
6,718,640
526,515
4,382,681
5,569,383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基準財政需要額が減少し村民税所得割等が増加したため平成</a:t>
          </a:r>
          <a:r>
            <a:rPr kumimoji="1" lang="en-US" altLang="ja-JP" sz="1300">
              <a:latin typeface="ＭＳ Ｐゴシック"/>
            </a:rPr>
            <a:t>28</a:t>
          </a:r>
          <a:r>
            <a:rPr kumimoji="1" lang="ja-JP" altLang="en-US" sz="1300">
              <a:latin typeface="ＭＳ Ｐゴシック"/>
            </a:rPr>
            <a:t>年度は</a:t>
          </a:r>
          <a:r>
            <a:rPr kumimoji="1" lang="en-US" altLang="ja-JP" sz="1300">
              <a:latin typeface="ＭＳ Ｐゴシック"/>
            </a:rPr>
            <a:t>0.01</a:t>
          </a:r>
          <a:r>
            <a:rPr kumimoji="1" lang="ja-JP" altLang="en-US" sz="1300">
              <a:latin typeface="ＭＳ Ｐゴシック"/>
            </a:rPr>
            <a:t>増加した。類似団体を上回っているが固定資産税が減少傾向にあるため今後も歳出削減や歳入確保など財政基盤の強化に努める。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110672</xdr:rowOff>
    </xdr:from>
    <xdr:to>
      <xdr:col>7</xdr:col>
      <xdr:colOff>152400</xdr:colOff>
      <xdr:row>41</xdr:row>
      <xdr:rowOff>127907</xdr:rowOff>
    </xdr:to>
    <xdr:cxnSp macro="">
      <xdr:nvCxnSpPr>
        <xdr:cNvPr id="69" name="直線コネクタ 68"/>
        <xdr:cNvCxnSpPr/>
      </xdr:nvCxnSpPr>
      <xdr:spPr>
        <a:xfrm flipV="1">
          <a:off x="4114800" y="71401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119034</xdr:rowOff>
    </xdr:from>
    <xdr:ext cx="762000" cy="259045"/>
    <xdr:sp macro="" textlink="">
      <xdr:nvSpPr>
        <xdr:cNvPr id="70"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127907</xdr:rowOff>
    </xdr:from>
    <xdr:to>
      <xdr:col>6</xdr:col>
      <xdr:colOff>0</xdr:colOff>
      <xdr:row>41</xdr:row>
      <xdr:rowOff>127907</xdr:rowOff>
    </xdr:to>
    <xdr:cxnSp macro="">
      <xdr:nvCxnSpPr>
        <xdr:cNvPr id="72" name="直線コネクタ 71"/>
        <xdr:cNvCxnSpPr/>
      </xdr:nvCxnSpPr>
      <xdr:spPr>
        <a:xfrm>
          <a:off x="3225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3" name="フローチャート : 判断 72"/>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79120</xdr:rowOff>
    </xdr:from>
    <xdr:ext cx="736600" cy="259045"/>
    <xdr:sp macro="" textlink="">
      <xdr:nvSpPr>
        <xdr:cNvPr id="74" name="テキスト ボックス 73"/>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110672</xdr:rowOff>
    </xdr:from>
    <xdr:to>
      <xdr:col>4</xdr:col>
      <xdr:colOff>482600</xdr:colOff>
      <xdr:row>41</xdr:row>
      <xdr:rowOff>127907</xdr:rowOff>
    </xdr:to>
    <xdr:cxnSp macro="">
      <xdr:nvCxnSpPr>
        <xdr:cNvPr id="75" name="直線コネクタ 74"/>
        <xdr:cNvCxnSpPr/>
      </xdr:nvCxnSpPr>
      <xdr:spPr>
        <a:xfrm>
          <a:off x="2336800" y="71401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77" name="テキスト ボックス 76"/>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76200</xdr:rowOff>
    </xdr:from>
    <xdr:to>
      <xdr:col>3</xdr:col>
      <xdr:colOff>279400</xdr:colOff>
      <xdr:row>41</xdr:row>
      <xdr:rowOff>110672</xdr:rowOff>
    </xdr:to>
    <xdr:cxnSp macro="">
      <xdr:nvCxnSpPr>
        <xdr:cNvPr id="78" name="直線コネクタ 77"/>
        <xdr:cNvCxnSpPr/>
      </xdr:nvCxnSpPr>
      <xdr:spPr>
        <a:xfrm>
          <a:off x="1447800" y="710565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146957</xdr:rowOff>
    </xdr:from>
    <xdr:to>
      <xdr:col>3</xdr:col>
      <xdr:colOff>330200</xdr:colOff>
      <xdr:row>43</xdr:row>
      <xdr:rowOff>77107</xdr:rowOff>
    </xdr:to>
    <xdr:sp macro="" textlink="">
      <xdr:nvSpPr>
        <xdr:cNvPr id="79" name="フローチャート : 判断 78"/>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61884</xdr:rowOff>
    </xdr:from>
    <xdr:ext cx="762000" cy="259045"/>
    <xdr:sp macro="" textlink="">
      <xdr:nvSpPr>
        <xdr:cNvPr id="80" name="テキスト ボックス 79"/>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81" name="フローチャート : 判断 80"/>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61884</xdr:rowOff>
    </xdr:from>
    <xdr:ext cx="762000" cy="259045"/>
    <xdr:sp macro="" textlink="">
      <xdr:nvSpPr>
        <xdr:cNvPr id="82" name="テキスト ボックス 81"/>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59872</xdr:rowOff>
    </xdr:from>
    <xdr:to>
      <xdr:col>7</xdr:col>
      <xdr:colOff>203200</xdr:colOff>
      <xdr:row>41</xdr:row>
      <xdr:rowOff>161472</xdr:rowOff>
    </xdr:to>
    <xdr:sp macro="" textlink="">
      <xdr:nvSpPr>
        <xdr:cNvPr id="88" name="円/楕円 87"/>
        <xdr:cNvSpPr/>
      </xdr:nvSpPr>
      <xdr:spPr>
        <a:xfrm>
          <a:off x="49022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76399</xdr:rowOff>
    </xdr:from>
    <xdr:ext cx="762000" cy="259045"/>
    <xdr:sp macro="" textlink="">
      <xdr:nvSpPr>
        <xdr:cNvPr id="89" name="財政力該当値テキスト"/>
        <xdr:cNvSpPr txBox="1"/>
      </xdr:nvSpPr>
      <xdr:spPr>
        <a:xfrm>
          <a:off x="5041900" y="693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77107</xdr:rowOff>
    </xdr:from>
    <xdr:to>
      <xdr:col>6</xdr:col>
      <xdr:colOff>50800</xdr:colOff>
      <xdr:row>42</xdr:row>
      <xdr:rowOff>7257</xdr:rowOff>
    </xdr:to>
    <xdr:sp macro="" textlink="">
      <xdr:nvSpPr>
        <xdr:cNvPr id="90" name="円/楕円 89"/>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17434</xdr:rowOff>
    </xdr:from>
    <xdr:ext cx="736600" cy="259045"/>
    <xdr:sp macro="" textlink="">
      <xdr:nvSpPr>
        <xdr:cNvPr id="91" name="テキスト ボックス 90"/>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77107</xdr:rowOff>
    </xdr:from>
    <xdr:to>
      <xdr:col>4</xdr:col>
      <xdr:colOff>533400</xdr:colOff>
      <xdr:row>42</xdr:row>
      <xdr:rowOff>7257</xdr:rowOff>
    </xdr:to>
    <xdr:sp macro="" textlink="">
      <xdr:nvSpPr>
        <xdr:cNvPr id="92" name="円/楕円 91"/>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17434</xdr:rowOff>
    </xdr:from>
    <xdr:ext cx="762000" cy="259045"/>
    <xdr:sp macro="" textlink="">
      <xdr:nvSpPr>
        <xdr:cNvPr id="93" name="テキスト ボックス 92"/>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59872</xdr:rowOff>
    </xdr:from>
    <xdr:to>
      <xdr:col>3</xdr:col>
      <xdr:colOff>330200</xdr:colOff>
      <xdr:row>41</xdr:row>
      <xdr:rowOff>161472</xdr:rowOff>
    </xdr:to>
    <xdr:sp macro="" textlink="">
      <xdr:nvSpPr>
        <xdr:cNvPr id="94" name="円/楕円 93"/>
        <xdr:cNvSpPr/>
      </xdr:nvSpPr>
      <xdr:spPr>
        <a:xfrm>
          <a:off x="2286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199</xdr:rowOff>
    </xdr:from>
    <xdr:ext cx="762000" cy="259045"/>
    <xdr:sp macro="" textlink="">
      <xdr:nvSpPr>
        <xdr:cNvPr id="95" name="テキスト ボックス 94"/>
        <xdr:cNvSpPr txBox="1"/>
      </xdr:nvSpPr>
      <xdr:spPr>
        <a:xfrm>
          <a:off x="1955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96" name="円/楕円 95"/>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97" name="テキスト ボックス 96"/>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年度は平成</a:t>
          </a:r>
          <a:r>
            <a:rPr kumimoji="1" lang="en-US" altLang="ja-JP" sz="1300">
              <a:latin typeface="ＭＳ Ｐゴシック"/>
            </a:rPr>
            <a:t>27</a:t>
          </a:r>
          <a:r>
            <a:rPr kumimoji="1" lang="ja-JP" altLang="en-US" sz="1300">
              <a:latin typeface="ＭＳ Ｐゴシック"/>
            </a:rPr>
            <a:t>年度に対し</a:t>
          </a:r>
          <a:r>
            <a:rPr kumimoji="1" lang="en-US" altLang="ja-JP" sz="1300">
              <a:latin typeface="ＭＳ Ｐゴシック"/>
            </a:rPr>
            <a:t>7.1</a:t>
          </a:r>
          <a:r>
            <a:rPr kumimoji="1" lang="ja-JP" altLang="en-US" sz="1300">
              <a:latin typeface="ＭＳ Ｐゴシック"/>
            </a:rPr>
            <a:t>％増加しているが、主に物件費における給食費無料化等</a:t>
          </a:r>
          <a:r>
            <a:rPr kumimoji="1" lang="ja-JP" altLang="en-US" sz="1300">
              <a:solidFill>
                <a:schemeClr val="tx1"/>
              </a:solidFill>
              <a:latin typeface="ＭＳ Ｐゴシック"/>
            </a:rPr>
            <a:t>による</a:t>
          </a:r>
          <a:r>
            <a:rPr kumimoji="1" lang="ja-JP" altLang="en-US" sz="1300">
              <a:latin typeface="ＭＳ Ｐゴシック"/>
            </a:rPr>
            <a:t>増加と、地方税の増加に対し地方交付税及び臨時財政対策債の減少が大きかったため、類似団体に近い数値に増加した。今後も、村税収入等の確保強化を行い、人件費の抑制・地方債の新規発行の制限・指定管理制度・</a:t>
          </a:r>
          <a:r>
            <a:rPr kumimoji="1" lang="en-US" altLang="ja-JP" sz="1300">
              <a:latin typeface="ＭＳ Ｐゴシック"/>
            </a:rPr>
            <a:t>PDCA</a:t>
          </a:r>
          <a:r>
            <a:rPr kumimoji="1" lang="ja-JP" altLang="en-US" sz="1300">
              <a:latin typeface="ＭＳ Ｐゴシック"/>
            </a:rPr>
            <a:t>サイクルに基づく事務事業評価の実施など行財政改革への取組を通じて義務的経費の削減に努める。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126746</xdr:rowOff>
    </xdr:from>
    <xdr:to>
      <xdr:col>7</xdr:col>
      <xdr:colOff>152400</xdr:colOff>
      <xdr:row>62</xdr:row>
      <xdr:rowOff>126492</xdr:rowOff>
    </xdr:to>
    <xdr:cxnSp macro="">
      <xdr:nvCxnSpPr>
        <xdr:cNvPr id="130" name="直線コネクタ 129"/>
        <xdr:cNvCxnSpPr/>
      </xdr:nvCxnSpPr>
      <xdr:spPr>
        <a:xfrm>
          <a:off x="4114800" y="10413746"/>
          <a:ext cx="838200" cy="3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1"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1270</xdr:rowOff>
    </xdr:from>
    <xdr:to>
      <xdr:col>6</xdr:col>
      <xdr:colOff>0</xdr:colOff>
      <xdr:row>60</xdr:row>
      <xdr:rowOff>126746</xdr:rowOff>
    </xdr:to>
    <xdr:cxnSp macro="">
      <xdr:nvCxnSpPr>
        <xdr:cNvPr id="133" name="直線コネクタ 132"/>
        <xdr:cNvCxnSpPr/>
      </xdr:nvCxnSpPr>
      <xdr:spPr>
        <a:xfrm>
          <a:off x="3225800" y="1028827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70375</xdr:rowOff>
    </xdr:from>
    <xdr:ext cx="736600" cy="259045"/>
    <xdr:sp macro="" textlink="">
      <xdr:nvSpPr>
        <xdr:cNvPr id="135" name="テキスト ボックス 134"/>
        <xdr:cNvSpPr txBox="1"/>
      </xdr:nvSpPr>
      <xdr:spPr>
        <a:xfrm>
          <a:off x="3733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1270</xdr:rowOff>
    </xdr:from>
    <xdr:to>
      <xdr:col>4</xdr:col>
      <xdr:colOff>482600</xdr:colOff>
      <xdr:row>61</xdr:row>
      <xdr:rowOff>95250</xdr:rowOff>
    </xdr:to>
    <xdr:cxnSp macro="">
      <xdr:nvCxnSpPr>
        <xdr:cNvPr id="136" name="直線コネクタ 135"/>
        <xdr:cNvCxnSpPr/>
      </xdr:nvCxnSpPr>
      <xdr:spPr>
        <a:xfrm flipV="1">
          <a:off x="2336800" y="1028827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7" name="フローチャート : 判断 136"/>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101617</xdr:rowOff>
    </xdr:from>
    <xdr:ext cx="762000" cy="259045"/>
    <xdr:sp macro="" textlink="">
      <xdr:nvSpPr>
        <xdr:cNvPr id="138" name="テキスト ボックス 137"/>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92964</xdr:rowOff>
    </xdr:from>
    <xdr:to>
      <xdr:col>3</xdr:col>
      <xdr:colOff>279400</xdr:colOff>
      <xdr:row>61</xdr:row>
      <xdr:rowOff>95250</xdr:rowOff>
    </xdr:to>
    <xdr:cxnSp macro="">
      <xdr:nvCxnSpPr>
        <xdr:cNvPr id="139" name="直線コネクタ 138"/>
        <xdr:cNvCxnSpPr/>
      </xdr:nvCxnSpPr>
      <xdr:spPr>
        <a:xfrm>
          <a:off x="1447800" y="1037996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94996</xdr:rowOff>
    </xdr:from>
    <xdr:to>
      <xdr:col>3</xdr:col>
      <xdr:colOff>330200</xdr:colOff>
      <xdr:row>63</xdr:row>
      <xdr:rowOff>25146</xdr:rowOff>
    </xdr:to>
    <xdr:sp macro="" textlink="">
      <xdr:nvSpPr>
        <xdr:cNvPr id="140" name="フローチャート : 判断 139"/>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9923</xdr:rowOff>
    </xdr:from>
    <xdr:ext cx="762000" cy="259045"/>
    <xdr:sp macro="" textlink="">
      <xdr:nvSpPr>
        <xdr:cNvPr id="141" name="テキスト ボックス 140"/>
        <xdr:cNvSpPr txBox="1"/>
      </xdr:nvSpPr>
      <xdr:spPr>
        <a:xfrm>
          <a:off x="1955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109474</xdr:rowOff>
    </xdr:from>
    <xdr:to>
      <xdr:col>2</xdr:col>
      <xdr:colOff>127000</xdr:colOff>
      <xdr:row>63</xdr:row>
      <xdr:rowOff>39624</xdr:rowOff>
    </xdr:to>
    <xdr:sp macro="" textlink="">
      <xdr:nvSpPr>
        <xdr:cNvPr id="142" name="フローチャート : 判断 141"/>
        <xdr:cNvSpPr/>
      </xdr:nvSpPr>
      <xdr:spPr>
        <a:xfrm>
          <a:off x="1397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24401</xdr:rowOff>
    </xdr:from>
    <xdr:ext cx="762000" cy="259045"/>
    <xdr:sp macro="" textlink="">
      <xdr:nvSpPr>
        <xdr:cNvPr id="143" name="テキスト ボックス 142"/>
        <xdr:cNvSpPr txBox="1"/>
      </xdr:nvSpPr>
      <xdr:spPr>
        <a:xfrm>
          <a:off x="1066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75692</xdr:rowOff>
    </xdr:from>
    <xdr:to>
      <xdr:col>7</xdr:col>
      <xdr:colOff>203200</xdr:colOff>
      <xdr:row>63</xdr:row>
      <xdr:rowOff>5842</xdr:rowOff>
    </xdr:to>
    <xdr:sp macro="" textlink="">
      <xdr:nvSpPr>
        <xdr:cNvPr id="149" name="円/楕円 148"/>
        <xdr:cNvSpPr/>
      </xdr:nvSpPr>
      <xdr:spPr>
        <a:xfrm>
          <a:off x="49022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92219</xdr:rowOff>
    </xdr:from>
    <xdr:ext cx="762000" cy="259045"/>
    <xdr:sp macro="" textlink="">
      <xdr:nvSpPr>
        <xdr:cNvPr id="150" name="財政構造の弾力性該当値テキスト"/>
        <xdr:cNvSpPr txBox="1"/>
      </xdr:nvSpPr>
      <xdr:spPr>
        <a:xfrm>
          <a:off x="5041900" y="1055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75946</xdr:rowOff>
    </xdr:from>
    <xdr:to>
      <xdr:col>6</xdr:col>
      <xdr:colOff>50800</xdr:colOff>
      <xdr:row>61</xdr:row>
      <xdr:rowOff>6096</xdr:rowOff>
    </xdr:to>
    <xdr:sp macro="" textlink="">
      <xdr:nvSpPr>
        <xdr:cNvPr id="151" name="円/楕円 150"/>
        <xdr:cNvSpPr/>
      </xdr:nvSpPr>
      <xdr:spPr>
        <a:xfrm>
          <a:off x="4064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16273</xdr:rowOff>
    </xdr:from>
    <xdr:ext cx="736600" cy="259045"/>
    <xdr:sp macro="" textlink="">
      <xdr:nvSpPr>
        <xdr:cNvPr id="152" name="テキスト ボックス 151"/>
        <xdr:cNvSpPr txBox="1"/>
      </xdr:nvSpPr>
      <xdr:spPr>
        <a:xfrm>
          <a:off x="3733800" y="10131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121920</xdr:rowOff>
    </xdr:from>
    <xdr:to>
      <xdr:col>4</xdr:col>
      <xdr:colOff>533400</xdr:colOff>
      <xdr:row>60</xdr:row>
      <xdr:rowOff>52070</xdr:rowOff>
    </xdr:to>
    <xdr:sp macro="" textlink="">
      <xdr:nvSpPr>
        <xdr:cNvPr id="153" name="円/楕円 152"/>
        <xdr:cNvSpPr/>
      </xdr:nvSpPr>
      <xdr:spPr>
        <a:xfrm>
          <a:off x="3175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62247</xdr:rowOff>
    </xdr:from>
    <xdr:ext cx="762000" cy="259045"/>
    <xdr:sp macro="" textlink="">
      <xdr:nvSpPr>
        <xdr:cNvPr id="154" name="テキスト ボックス 153"/>
        <xdr:cNvSpPr txBox="1"/>
      </xdr:nvSpPr>
      <xdr:spPr>
        <a:xfrm>
          <a:off x="2844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44450</xdr:rowOff>
    </xdr:from>
    <xdr:to>
      <xdr:col>3</xdr:col>
      <xdr:colOff>330200</xdr:colOff>
      <xdr:row>61</xdr:row>
      <xdr:rowOff>146050</xdr:rowOff>
    </xdr:to>
    <xdr:sp macro="" textlink="">
      <xdr:nvSpPr>
        <xdr:cNvPr id="155" name="円/楕円 154"/>
        <xdr:cNvSpPr/>
      </xdr:nvSpPr>
      <xdr:spPr>
        <a:xfrm>
          <a:off x="2286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156227</xdr:rowOff>
    </xdr:from>
    <xdr:ext cx="762000" cy="259045"/>
    <xdr:sp macro="" textlink="">
      <xdr:nvSpPr>
        <xdr:cNvPr id="156" name="テキスト ボックス 155"/>
        <xdr:cNvSpPr txBox="1"/>
      </xdr:nvSpPr>
      <xdr:spPr>
        <a:xfrm>
          <a:off x="1955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42164</xdr:rowOff>
    </xdr:from>
    <xdr:to>
      <xdr:col>2</xdr:col>
      <xdr:colOff>127000</xdr:colOff>
      <xdr:row>60</xdr:row>
      <xdr:rowOff>143764</xdr:rowOff>
    </xdr:to>
    <xdr:sp macro="" textlink="">
      <xdr:nvSpPr>
        <xdr:cNvPr id="157" name="円/楕円 156"/>
        <xdr:cNvSpPr/>
      </xdr:nvSpPr>
      <xdr:spPr>
        <a:xfrm>
          <a:off x="1397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153941</xdr:rowOff>
    </xdr:from>
    <xdr:ext cx="762000" cy="259045"/>
    <xdr:sp macro="" textlink="">
      <xdr:nvSpPr>
        <xdr:cNvPr id="158" name="テキスト ボックス 157"/>
        <xdr:cNvSpPr txBox="1"/>
      </xdr:nvSpPr>
      <xdr:spPr>
        <a:xfrm>
          <a:off x="1066800" y="100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[217,183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120,188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a:t>
          </a:r>
          <a:r>
            <a:rPr kumimoji="1" lang="ja-JP" altLang="en-US" sz="1300">
              <a:solidFill>
                <a:schemeClr val="tx1"/>
              </a:solidFill>
              <a:latin typeface="ＭＳ Ｐゴシック"/>
            </a:rPr>
            <a:t>に</a:t>
          </a:r>
          <a:r>
            <a:rPr kumimoji="1" lang="ja-JP" altLang="en-US" sz="1300">
              <a:latin typeface="ＭＳ Ｐゴシック"/>
            </a:rPr>
            <a:t>おける決算額は平成２７年度に対し</a:t>
          </a:r>
          <a:r>
            <a:rPr kumimoji="1" lang="en-US" altLang="ja-JP" sz="1300">
              <a:latin typeface="ＭＳ Ｐゴシック"/>
            </a:rPr>
            <a:t>19,078</a:t>
          </a:r>
          <a:r>
            <a:rPr kumimoji="1" lang="ja-JP" altLang="en-US" sz="1300">
              <a:latin typeface="ＭＳ Ｐゴシック"/>
            </a:rPr>
            <a:t>円増加した。給食費無料化に</a:t>
          </a:r>
          <a:r>
            <a:rPr kumimoji="1" lang="ja-JP" altLang="en-US" sz="1300">
              <a:solidFill>
                <a:schemeClr val="tx1"/>
              </a:solidFill>
              <a:latin typeface="ＭＳ Ｐゴシック"/>
            </a:rPr>
            <a:t>よる</a:t>
          </a:r>
          <a:r>
            <a:rPr kumimoji="1" lang="ja-JP" altLang="en-US" sz="1300">
              <a:latin typeface="ＭＳ Ｐゴシック"/>
            </a:rPr>
            <a:t>一般財源等における物件費の増加が原因となる。類似団体より下回っている状態であるが、今後も職員数の削減、経費の削減等により財政運営の適正化を進める。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136313</xdr:rowOff>
    </xdr:from>
    <xdr:to>
      <xdr:col>7</xdr:col>
      <xdr:colOff>152400</xdr:colOff>
      <xdr:row>83</xdr:row>
      <xdr:rowOff>41588</xdr:rowOff>
    </xdr:to>
    <xdr:cxnSp macro="">
      <xdr:nvCxnSpPr>
        <xdr:cNvPr id="193" name="直線コネクタ 192"/>
        <xdr:cNvCxnSpPr/>
      </xdr:nvCxnSpPr>
      <xdr:spPr>
        <a:xfrm>
          <a:off x="4114800" y="14195213"/>
          <a:ext cx="838200" cy="7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1760</xdr:rowOff>
    </xdr:from>
    <xdr:ext cx="762000" cy="259045"/>
    <xdr:sp macro="" textlink="">
      <xdr:nvSpPr>
        <xdr:cNvPr id="194" name="人件費・物件費等の状況平均値テキスト"/>
        <xdr:cNvSpPr txBox="1"/>
      </xdr:nvSpPr>
      <xdr:spPr>
        <a:xfrm>
          <a:off x="5041900" y="14403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125864</xdr:rowOff>
    </xdr:from>
    <xdr:to>
      <xdr:col>6</xdr:col>
      <xdr:colOff>0</xdr:colOff>
      <xdr:row>82</xdr:row>
      <xdr:rowOff>136313</xdr:rowOff>
    </xdr:to>
    <xdr:cxnSp macro="">
      <xdr:nvCxnSpPr>
        <xdr:cNvPr id="196" name="直線コネクタ 195"/>
        <xdr:cNvCxnSpPr/>
      </xdr:nvCxnSpPr>
      <xdr:spPr>
        <a:xfrm>
          <a:off x="3225800" y="14184764"/>
          <a:ext cx="889000" cy="1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7" name="フローチャート : 判断 196"/>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78953</xdr:rowOff>
    </xdr:from>
    <xdr:ext cx="736600" cy="259045"/>
    <xdr:sp macro="" textlink="">
      <xdr:nvSpPr>
        <xdr:cNvPr id="198" name="テキスト ボックス 197"/>
        <xdr:cNvSpPr txBox="1"/>
      </xdr:nvSpPr>
      <xdr:spPr>
        <a:xfrm>
          <a:off x="3733800" y="14480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94985</xdr:rowOff>
    </xdr:from>
    <xdr:to>
      <xdr:col>4</xdr:col>
      <xdr:colOff>482600</xdr:colOff>
      <xdr:row>82</xdr:row>
      <xdr:rowOff>125864</xdr:rowOff>
    </xdr:to>
    <xdr:cxnSp macro="">
      <xdr:nvCxnSpPr>
        <xdr:cNvPr id="199" name="直線コネクタ 198"/>
        <xdr:cNvCxnSpPr/>
      </xdr:nvCxnSpPr>
      <xdr:spPr>
        <a:xfrm>
          <a:off x="2336800" y="14153885"/>
          <a:ext cx="889000" cy="3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66748</xdr:rowOff>
    </xdr:from>
    <xdr:to>
      <xdr:col>4</xdr:col>
      <xdr:colOff>533400</xdr:colOff>
      <xdr:row>82</xdr:row>
      <xdr:rowOff>168348</xdr:rowOff>
    </xdr:to>
    <xdr:sp macro="" textlink="">
      <xdr:nvSpPr>
        <xdr:cNvPr id="200" name="フローチャート : 判断 199"/>
        <xdr:cNvSpPr/>
      </xdr:nvSpPr>
      <xdr:spPr>
        <a:xfrm>
          <a:off x="3175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7075</xdr:rowOff>
    </xdr:from>
    <xdr:ext cx="762000" cy="259045"/>
    <xdr:sp macro="" textlink="">
      <xdr:nvSpPr>
        <xdr:cNvPr id="201" name="テキスト ボックス 200"/>
        <xdr:cNvSpPr txBox="1"/>
      </xdr:nvSpPr>
      <xdr:spPr>
        <a:xfrm>
          <a:off x="2844800" y="1389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85651</xdr:rowOff>
    </xdr:from>
    <xdr:to>
      <xdr:col>3</xdr:col>
      <xdr:colOff>279400</xdr:colOff>
      <xdr:row>82</xdr:row>
      <xdr:rowOff>94985</xdr:rowOff>
    </xdr:to>
    <xdr:cxnSp macro="">
      <xdr:nvCxnSpPr>
        <xdr:cNvPr id="202" name="直線コネクタ 201"/>
        <xdr:cNvCxnSpPr/>
      </xdr:nvCxnSpPr>
      <xdr:spPr>
        <a:xfrm>
          <a:off x="1447800" y="14144551"/>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36021</xdr:rowOff>
    </xdr:from>
    <xdr:to>
      <xdr:col>3</xdr:col>
      <xdr:colOff>330200</xdr:colOff>
      <xdr:row>82</xdr:row>
      <xdr:rowOff>137621</xdr:rowOff>
    </xdr:to>
    <xdr:sp macro="" textlink="">
      <xdr:nvSpPr>
        <xdr:cNvPr id="203" name="フローチャート : 判断 202"/>
        <xdr:cNvSpPr/>
      </xdr:nvSpPr>
      <xdr:spPr>
        <a:xfrm>
          <a:off x="2286000" y="1409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147798</xdr:rowOff>
    </xdr:from>
    <xdr:ext cx="762000" cy="259045"/>
    <xdr:sp macro="" textlink="">
      <xdr:nvSpPr>
        <xdr:cNvPr id="204" name="テキスト ボックス 203"/>
        <xdr:cNvSpPr txBox="1"/>
      </xdr:nvSpPr>
      <xdr:spPr>
        <a:xfrm>
          <a:off x="1955800" y="138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25758</xdr:rowOff>
    </xdr:from>
    <xdr:to>
      <xdr:col>2</xdr:col>
      <xdr:colOff>127000</xdr:colOff>
      <xdr:row>82</xdr:row>
      <xdr:rowOff>127358</xdr:rowOff>
    </xdr:to>
    <xdr:sp macro="" textlink="">
      <xdr:nvSpPr>
        <xdr:cNvPr id="205" name="フローチャート : 判断 204"/>
        <xdr:cNvSpPr/>
      </xdr:nvSpPr>
      <xdr:spPr>
        <a:xfrm>
          <a:off x="1397000" y="1408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137535</xdr:rowOff>
    </xdr:from>
    <xdr:ext cx="762000" cy="259045"/>
    <xdr:sp macro="" textlink="">
      <xdr:nvSpPr>
        <xdr:cNvPr id="206" name="テキスト ボックス 205"/>
        <xdr:cNvSpPr txBox="1"/>
      </xdr:nvSpPr>
      <xdr:spPr>
        <a:xfrm>
          <a:off x="1066800" y="13853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162238</xdr:rowOff>
    </xdr:from>
    <xdr:to>
      <xdr:col>7</xdr:col>
      <xdr:colOff>203200</xdr:colOff>
      <xdr:row>83</xdr:row>
      <xdr:rowOff>92388</xdr:rowOff>
    </xdr:to>
    <xdr:sp macro="" textlink="">
      <xdr:nvSpPr>
        <xdr:cNvPr id="212" name="円/楕円 211"/>
        <xdr:cNvSpPr/>
      </xdr:nvSpPr>
      <xdr:spPr>
        <a:xfrm>
          <a:off x="4902200" y="1422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7315</xdr:rowOff>
    </xdr:from>
    <xdr:ext cx="762000" cy="259045"/>
    <xdr:sp macro="" textlink="">
      <xdr:nvSpPr>
        <xdr:cNvPr id="213" name="人件費・物件費等の状況該当値テキスト"/>
        <xdr:cNvSpPr txBox="1"/>
      </xdr:nvSpPr>
      <xdr:spPr>
        <a:xfrm>
          <a:off x="5041900" y="1406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217,183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85513</xdr:rowOff>
    </xdr:from>
    <xdr:to>
      <xdr:col>6</xdr:col>
      <xdr:colOff>50800</xdr:colOff>
      <xdr:row>83</xdr:row>
      <xdr:rowOff>15663</xdr:rowOff>
    </xdr:to>
    <xdr:sp macro="" textlink="">
      <xdr:nvSpPr>
        <xdr:cNvPr id="214" name="円/楕円 213"/>
        <xdr:cNvSpPr/>
      </xdr:nvSpPr>
      <xdr:spPr>
        <a:xfrm>
          <a:off x="4064000" y="1414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25840</xdr:rowOff>
    </xdr:from>
    <xdr:ext cx="736600" cy="259045"/>
    <xdr:sp macro="" textlink="">
      <xdr:nvSpPr>
        <xdr:cNvPr id="215" name="テキスト ボックス 214"/>
        <xdr:cNvSpPr txBox="1"/>
      </xdr:nvSpPr>
      <xdr:spPr>
        <a:xfrm>
          <a:off x="3733800" y="13913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198,105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75064</xdr:rowOff>
    </xdr:from>
    <xdr:to>
      <xdr:col>4</xdr:col>
      <xdr:colOff>533400</xdr:colOff>
      <xdr:row>83</xdr:row>
      <xdr:rowOff>5214</xdr:rowOff>
    </xdr:to>
    <xdr:sp macro="" textlink="">
      <xdr:nvSpPr>
        <xdr:cNvPr id="216" name="円/楕円 215"/>
        <xdr:cNvSpPr/>
      </xdr:nvSpPr>
      <xdr:spPr>
        <a:xfrm>
          <a:off x="3175000" y="141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161441</xdr:rowOff>
    </xdr:from>
    <xdr:ext cx="762000" cy="259045"/>
    <xdr:sp macro="" textlink="">
      <xdr:nvSpPr>
        <xdr:cNvPr id="217" name="テキスト ボックス 216"/>
        <xdr:cNvSpPr txBox="1"/>
      </xdr:nvSpPr>
      <xdr:spPr>
        <a:xfrm>
          <a:off x="2844800" y="1422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195,507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44185</xdr:rowOff>
    </xdr:from>
    <xdr:to>
      <xdr:col>3</xdr:col>
      <xdr:colOff>330200</xdr:colOff>
      <xdr:row>82</xdr:row>
      <xdr:rowOff>145785</xdr:rowOff>
    </xdr:to>
    <xdr:sp macro="" textlink="">
      <xdr:nvSpPr>
        <xdr:cNvPr id="218" name="円/楕円 217"/>
        <xdr:cNvSpPr/>
      </xdr:nvSpPr>
      <xdr:spPr>
        <a:xfrm>
          <a:off x="2286000" y="141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130562</xdr:rowOff>
    </xdr:from>
    <xdr:ext cx="762000" cy="259045"/>
    <xdr:sp macro="" textlink="">
      <xdr:nvSpPr>
        <xdr:cNvPr id="219" name="テキスト ボックス 218"/>
        <xdr:cNvSpPr txBox="1"/>
      </xdr:nvSpPr>
      <xdr:spPr>
        <a:xfrm>
          <a:off x="1955800" y="1418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187,829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34851</xdr:rowOff>
    </xdr:from>
    <xdr:to>
      <xdr:col>2</xdr:col>
      <xdr:colOff>127000</xdr:colOff>
      <xdr:row>82</xdr:row>
      <xdr:rowOff>136451</xdr:rowOff>
    </xdr:to>
    <xdr:sp macro="" textlink="">
      <xdr:nvSpPr>
        <xdr:cNvPr id="220" name="円/楕円 219"/>
        <xdr:cNvSpPr/>
      </xdr:nvSpPr>
      <xdr:spPr>
        <a:xfrm>
          <a:off x="1397000" y="1409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121228</xdr:rowOff>
    </xdr:from>
    <xdr:ext cx="762000" cy="259045"/>
    <xdr:sp macro="" textlink="">
      <xdr:nvSpPr>
        <xdr:cNvPr id="221" name="テキスト ボックス 220"/>
        <xdr:cNvSpPr txBox="1"/>
      </xdr:nvSpPr>
      <xdr:spPr>
        <a:xfrm>
          <a:off x="1066800" y="14180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185,508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年度は職員構成の若年化により前年に対し</a:t>
          </a:r>
          <a:r>
            <a:rPr kumimoji="1" lang="en-US" altLang="ja-JP" sz="1300">
              <a:latin typeface="ＭＳ Ｐゴシック"/>
            </a:rPr>
            <a:t>0.7%</a:t>
          </a:r>
          <a:r>
            <a:rPr kumimoji="1" lang="ja-JP" altLang="en-US" sz="1300">
              <a:latin typeface="ＭＳ Ｐゴシック"/>
            </a:rPr>
            <a:t>減少したが、職員構造が４０代、５０代の職員比率が高く、類似団体と比較しても平成</a:t>
          </a:r>
          <a:r>
            <a:rPr kumimoji="1" lang="en-US" altLang="ja-JP" sz="1300">
              <a:latin typeface="ＭＳ Ｐゴシック"/>
            </a:rPr>
            <a:t>28</a:t>
          </a:r>
          <a:r>
            <a:rPr kumimoji="1" lang="ja-JP" altLang="en-US" sz="1300">
              <a:latin typeface="ＭＳ Ｐゴシック"/>
            </a:rPr>
            <a:t>年度において</a:t>
          </a:r>
          <a:r>
            <a:rPr kumimoji="1" lang="en-US" altLang="ja-JP" sz="1300">
              <a:latin typeface="ＭＳ Ｐゴシック"/>
            </a:rPr>
            <a:t>1.8</a:t>
          </a:r>
          <a:r>
            <a:rPr kumimoji="1" lang="ja-JP" altLang="en-US" sz="1300">
              <a:latin typeface="ＭＳ Ｐゴシック"/>
            </a:rPr>
            <a:t>％上回っている。今後も定年退職者に対する新規採用職員のバランスを考慮し、業務の効率化を進め、給与水準の適正な運営に努める。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63500</xdr:rowOff>
    </xdr:from>
    <xdr:to>
      <xdr:col>24</xdr:col>
      <xdr:colOff>558800</xdr:colOff>
      <xdr:row>87</xdr:row>
      <xdr:rowOff>99061</xdr:rowOff>
    </xdr:to>
    <xdr:cxnSp macro="">
      <xdr:nvCxnSpPr>
        <xdr:cNvPr id="248" name="直線コネクタ 247"/>
        <xdr:cNvCxnSpPr/>
      </xdr:nvCxnSpPr>
      <xdr:spPr>
        <a:xfrm flipV="1">
          <a:off x="17018000" y="14122400"/>
          <a:ext cx="0" cy="892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71138</xdr:rowOff>
    </xdr:from>
    <xdr:ext cx="762000" cy="259045"/>
    <xdr:sp macro="" textlink="">
      <xdr:nvSpPr>
        <xdr:cNvPr id="249" name="給与水準   （国との比較）最小値テキスト"/>
        <xdr:cNvSpPr txBox="1"/>
      </xdr:nvSpPr>
      <xdr:spPr>
        <a:xfrm>
          <a:off x="17106900" y="1498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87</xdr:row>
      <xdr:rowOff>99061</xdr:rowOff>
    </xdr:from>
    <xdr:to>
      <xdr:col>24</xdr:col>
      <xdr:colOff>647700</xdr:colOff>
      <xdr:row>87</xdr:row>
      <xdr:rowOff>99061</xdr:rowOff>
    </xdr:to>
    <xdr:cxnSp macro="">
      <xdr:nvCxnSpPr>
        <xdr:cNvPr id="250" name="直線コネクタ 249"/>
        <xdr:cNvCxnSpPr/>
      </xdr:nvCxnSpPr>
      <xdr:spPr>
        <a:xfrm>
          <a:off x="16929100" y="1501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149877</xdr:rowOff>
    </xdr:from>
    <xdr:ext cx="762000" cy="259045"/>
    <xdr:sp macro="" textlink="">
      <xdr:nvSpPr>
        <xdr:cNvPr id="251" name="給与水準   （国との比較）最大値テキスト"/>
        <xdr:cNvSpPr txBox="1"/>
      </xdr:nvSpPr>
      <xdr:spPr>
        <a:xfrm>
          <a:off x="171069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82</xdr:row>
      <xdr:rowOff>63500</xdr:rowOff>
    </xdr:from>
    <xdr:to>
      <xdr:col>24</xdr:col>
      <xdr:colOff>647700</xdr:colOff>
      <xdr:row>82</xdr:row>
      <xdr:rowOff>63500</xdr:rowOff>
    </xdr:to>
    <xdr:cxnSp macro="">
      <xdr:nvCxnSpPr>
        <xdr:cNvPr id="252" name="直線コネクタ 251"/>
        <xdr:cNvCxnSpPr/>
      </xdr:nvCxnSpPr>
      <xdr:spPr>
        <a:xfrm>
          <a:off x="16929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254</xdr:rowOff>
    </xdr:from>
    <xdr:to>
      <xdr:col>24</xdr:col>
      <xdr:colOff>558800</xdr:colOff>
      <xdr:row>86</xdr:row>
      <xdr:rowOff>34037</xdr:rowOff>
    </xdr:to>
    <xdr:cxnSp macro="">
      <xdr:nvCxnSpPr>
        <xdr:cNvPr id="253" name="直線コネクタ 252"/>
        <xdr:cNvCxnSpPr/>
      </xdr:nvCxnSpPr>
      <xdr:spPr>
        <a:xfrm flipV="1">
          <a:off x="16179800" y="14744954"/>
          <a:ext cx="838200" cy="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50564</xdr:rowOff>
    </xdr:from>
    <xdr:ext cx="762000" cy="259045"/>
    <xdr:sp macro="" textlink="">
      <xdr:nvSpPr>
        <xdr:cNvPr id="254" name="給与水準   （国との比較）平均値テキスト"/>
        <xdr:cNvSpPr txBox="1"/>
      </xdr:nvSpPr>
      <xdr:spPr>
        <a:xfrm>
          <a:off x="17106900" y="1445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34037</xdr:rowOff>
    </xdr:from>
    <xdr:to>
      <xdr:col>24</xdr:col>
      <xdr:colOff>609600</xdr:colOff>
      <xdr:row>85</xdr:row>
      <xdr:rowOff>135637</xdr:rowOff>
    </xdr:to>
    <xdr:sp macro="" textlink="">
      <xdr:nvSpPr>
        <xdr:cNvPr id="255" name="フローチャート : 判断 254"/>
        <xdr:cNvSpPr/>
      </xdr:nvSpPr>
      <xdr:spPr>
        <a:xfrm>
          <a:off x="169672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5080</xdr:rowOff>
    </xdr:from>
    <xdr:to>
      <xdr:col>23</xdr:col>
      <xdr:colOff>406400</xdr:colOff>
      <xdr:row>86</xdr:row>
      <xdr:rowOff>34037</xdr:rowOff>
    </xdr:to>
    <xdr:cxnSp macro="">
      <xdr:nvCxnSpPr>
        <xdr:cNvPr id="256" name="直線コネクタ 255"/>
        <xdr:cNvCxnSpPr/>
      </xdr:nvCxnSpPr>
      <xdr:spPr>
        <a:xfrm>
          <a:off x="15290800" y="14749780"/>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34037</xdr:rowOff>
    </xdr:from>
    <xdr:to>
      <xdr:col>23</xdr:col>
      <xdr:colOff>457200</xdr:colOff>
      <xdr:row>85</xdr:row>
      <xdr:rowOff>135637</xdr:rowOff>
    </xdr:to>
    <xdr:sp macro="" textlink="">
      <xdr:nvSpPr>
        <xdr:cNvPr id="257" name="フローチャート : 判断 256"/>
        <xdr:cNvSpPr/>
      </xdr:nvSpPr>
      <xdr:spPr>
        <a:xfrm>
          <a:off x="161290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145814</xdr:rowOff>
    </xdr:from>
    <xdr:ext cx="736600" cy="259045"/>
    <xdr:sp macro="" textlink="">
      <xdr:nvSpPr>
        <xdr:cNvPr id="258" name="テキスト ボックス 257"/>
        <xdr:cNvSpPr txBox="1"/>
      </xdr:nvSpPr>
      <xdr:spPr>
        <a:xfrm>
          <a:off x="15798800" y="14376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157226</xdr:rowOff>
    </xdr:from>
    <xdr:to>
      <xdr:col>22</xdr:col>
      <xdr:colOff>203200</xdr:colOff>
      <xdr:row>86</xdr:row>
      <xdr:rowOff>5080</xdr:rowOff>
    </xdr:to>
    <xdr:cxnSp macro="">
      <xdr:nvCxnSpPr>
        <xdr:cNvPr id="259" name="直線コネクタ 258"/>
        <xdr:cNvCxnSpPr/>
      </xdr:nvCxnSpPr>
      <xdr:spPr>
        <a:xfrm>
          <a:off x="14401800" y="1473047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147574</xdr:rowOff>
    </xdr:from>
    <xdr:to>
      <xdr:col>22</xdr:col>
      <xdr:colOff>254000</xdr:colOff>
      <xdr:row>85</xdr:row>
      <xdr:rowOff>77724</xdr:rowOff>
    </xdr:to>
    <xdr:sp macro="" textlink="">
      <xdr:nvSpPr>
        <xdr:cNvPr id="260" name="フローチャート : 判断 259"/>
        <xdr:cNvSpPr/>
      </xdr:nvSpPr>
      <xdr:spPr>
        <a:xfrm>
          <a:off x="15240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87901</xdr:rowOff>
    </xdr:from>
    <xdr:ext cx="762000" cy="259045"/>
    <xdr:sp macro="" textlink="">
      <xdr:nvSpPr>
        <xdr:cNvPr id="261" name="テキスト ボックス 260"/>
        <xdr:cNvSpPr txBox="1"/>
      </xdr:nvSpPr>
      <xdr:spPr>
        <a:xfrm>
          <a:off x="14909800" y="1431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157226</xdr:rowOff>
    </xdr:from>
    <xdr:to>
      <xdr:col>21</xdr:col>
      <xdr:colOff>0</xdr:colOff>
      <xdr:row>88</xdr:row>
      <xdr:rowOff>19304</xdr:rowOff>
    </xdr:to>
    <xdr:cxnSp macro="">
      <xdr:nvCxnSpPr>
        <xdr:cNvPr id="262" name="直線コネクタ 261"/>
        <xdr:cNvCxnSpPr/>
      </xdr:nvCxnSpPr>
      <xdr:spPr>
        <a:xfrm flipV="1">
          <a:off x="13512800" y="14730476"/>
          <a:ext cx="8890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142748</xdr:rowOff>
    </xdr:from>
    <xdr:to>
      <xdr:col>21</xdr:col>
      <xdr:colOff>50800</xdr:colOff>
      <xdr:row>85</xdr:row>
      <xdr:rowOff>72898</xdr:rowOff>
    </xdr:to>
    <xdr:sp macro="" textlink="">
      <xdr:nvSpPr>
        <xdr:cNvPr id="263" name="フローチャート : 判断 262"/>
        <xdr:cNvSpPr/>
      </xdr:nvSpPr>
      <xdr:spPr>
        <a:xfrm>
          <a:off x="143510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83075</xdr:rowOff>
    </xdr:from>
    <xdr:ext cx="762000" cy="259045"/>
    <xdr:sp macro="" textlink="">
      <xdr:nvSpPr>
        <xdr:cNvPr id="264" name="テキスト ボックス 263"/>
        <xdr:cNvSpPr txBox="1"/>
      </xdr:nvSpPr>
      <xdr:spPr>
        <a:xfrm>
          <a:off x="14020800" y="1431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161798</xdr:rowOff>
    </xdr:from>
    <xdr:to>
      <xdr:col>19</xdr:col>
      <xdr:colOff>533400</xdr:colOff>
      <xdr:row>87</xdr:row>
      <xdr:rowOff>91948</xdr:rowOff>
    </xdr:to>
    <xdr:sp macro="" textlink="">
      <xdr:nvSpPr>
        <xdr:cNvPr id="265" name="フローチャート : 判断 264"/>
        <xdr:cNvSpPr/>
      </xdr:nvSpPr>
      <xdr:spPr>
        <a:xfrm>
          <a:off x="13462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102125</xdr:rowOff>
    </xdr:from>
    <xdr:ext cx="762000" cy="259045"/>
    <xdr:sp macro="" textlink="">
      <xdr:nvSpPr>
        <xdr:cNvPr id="266" name="テキスト ボックス 265"/>
        <xdr:cNvSpPr txBox="1"/>
      </xdr:nvSpPr>
      <xdr:spPr>
        <a:xfrm>
          <a:off x="13131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120904</xdr:rowOff>
    </xdr:from>
    <xdr:to>
      <xdr:col>24</xdr:col>
      <xdr:colOff>609600</xdr:colOff>
      <xdr:row>86</xdr:row>
      <xdr:rowOff>51054</xdr:rowOff>
    </xdr:to>
    <xdr:sp macro="" textlink="">
      <xdr:nvSpPr>
        <xdr:cNvPr id="272" name="円/楕円 271"/>
        <xdr:cNvSpPr/>
      </xdr:nvSpPr>
      <xdr:spPr>
        <a:xfrm>
          <a:off x="16967200" y="146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92981</xdr:rowOff>
    </xdr:from>
    <xdr:ext cx="762000" cy="259045"/>
    <xdr:sp macro="" textlink="">
      <xdr:nvSpPr>
        <xdr:cNvPr id="273" name="給与水準   （国との比較）該当値テキスト"/>
        <xdr:cNvSpPr txBox="1"/>
      </xdr:nvSpPr>
      <xdr:spPr>
        <a:xfrm>
          <a:off x="17106900" y="146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154687</xdr:rowOff>
    </xdr:from>
    <xdr:to>
      <xdr:col>23</xdr:col>
      <xdr:colOff>457200</xdr:colOff>
      <xdr:row>86</xdr:row>
      <xdr:rowOff>84837</xdr:rowOff>
    </xdr:to>
    <xdr:sp macro="" textlink="">
      <xdr:nvSpPr>
        <xdr:cNvPr id="274" name="円/楕円 273"/>
        <xdr:cNvSpPr/>
      </xdr:nvSpPr>
      <xdr:spPr>
        <a:xfrm>
          <a:off x="16129000" y="147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69614</xdr:rowOff>
    </xdr:from>
    <xdr:ext cx="736600" cy="259045"/>
    <xdr:sp macro="" textlink="">
      <xdr:nvSpPr>
        <xdr:cNvPr id="275" name="テキスト ボックス 274"/>
        <xdr:cNvSpPr txBox="1"/>
      </xdr:nvSpPr>
      <xdr:spPr>
        <a:xfrm>
          <a:off x="15798800" y="14814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125730</xdr:rowOff>
    </xdr:from>
    <xdr:to>
      <xdr:col>22</xdr:col>
      <xdr:colOff>254000</xdr:colOff>
      <xdr:row>86</xdr:row>
      <xdr:rowOff>55880</xdr:rowOff>
    </xdr:to>
    <xdr:sp macro="" textlink="">
      <xdr:nvSpPr>
        <xdr:cNvPr id="276" name="円/楕円 275"/>
        <xdr:cNvSpPr/>
      </xdr:nvSpPr>
      <xdr:spPr>
        <a:xfrm>
          <a:off x="15240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40657</xdr:rowOff>
    </xdr:from>
    <xdr:ext cx="762000" cy="259045"/>
    <xdr:sp macro="" textlink="">
      <xdr:nvSpPr>
        <xdr:cNvPr id="277" name="テキスト ボックス 276"/>
        <xdr:cNvSpPr txBox="1"/>
      </xdr:nvSpPr>
      <xdr:spPr>
        <a:xfrm>
          <a:off x="14909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106426</xdr:rowOff>
    </xdr:from>
    <xdr:to>
      <xdr:col>21</xdr:col>
      <xdr:colOff>50800</xdr:colOff>
      <xdr:row>86</xdr:row>
      <xdr:rowOff>36576</xdr:rowOff>
    </xdr:to>
    <xdr:sp macro="" textlink="">
      <xdr:nvSpPr>
        <xdr:cNvPr id="278" name="円/楕円 277"/>
        <xdr:cNvSpPr/>
      </xdr:nvSpPr>
      <xdr:spPr>
        <a:xfrm>
          <a:off x="14351000" y="146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21353</xdr:rowOff>
    </xdr:from>
    <xdr:ext cx="762000" cy="259045"/>
    <xdr:sp macro="" textlink="">
      <xdr:nvSpPr>
        <xdr:cNvPr id="279" name="テキスト ボックス 278"/>
        <xdr:cNvSpPr txBox="1"/>
      </xdr:nvSpPr>
      <xdr:spPr>
        <a:xfrm>
          <a:off x="14020800" y="1476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139954</xdr:rowOff>
    </xdr:from>
    <xdr:to>
      <xdr:col>19</xdr:col>
      <xdr:colOff>533400</xdr:colOff>
      <xdr:row>88</xdr:row>
      <xdr:rowOff>70104</xdr:rowOff>
    </xdr:to>
    <xdr:sp macro="" textlink="">
      <xdr:nvSpPr>
        <xdr:cNvPr id="280" name="円/楕円 279"/>
        <xdr:cNvSpPr/>
      </xdr:nvSpPr>
      <xdr:spPr>
        <a:xfrm>
          <a:off x="13462000" y="1505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54881</xdr:rowOff>
    </xdr:from>
    <xdr:ext cx="762000" cy="259045"/>
    <xdr:sp macro="" textlink="">
      <xdr:nvSpPr>
        <xdr:cNvPr id="281" name="テキスト ボックス 280"/>
        <xdr:cNvSpPr txBox="1"/>
      </xdr:nvSpPr>
      <xdr:spPr>
        <a:xfrm>
          <a:off x="13131800" y="1514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平成１７年度を初年度として平成２６年度までの１０年間で定年退職、勧告退職及び更なる新規採用抑制で２２％（３９人）の削減を目標とし、平成２４年度から平成２８年度において</a:t>
          </a:r>
          <a:r>
            <a:rPr kumimoji="1" lang="ja-JP" altLang="en-US" sz="1300">
              <a:solidFill>
                <a:schemeClr val="tx1"/>
              </a:solidFill>
              <a:latin typeface="ＭＳ Ｐゴシック"/>
            </a:rPr>
            <a:t>は</a:t>
          </a:r>
          <a:r>
            <a:rPr kumimoji="1" lang="ja-JP" altLang="en-US" sz="1300">
              <a:latin typeface="ＭＳ Ｐゴシック"/>
            </a:rPr>
            <a:t>職員数を１１名削減し、定員の削減を行った。</a:t>
          </a:r>
          <a:r>
            <a:rPr kumimoji="1" lang="ja-JP" altLang="en-US" sz="1300">
              <a:solidFill>
                <a:schemeClr val="tx1"/>
              </a:solidFill>
              <a:latin typeface="ＭＳ Ｐゴシック"/>
            </a:rPr>
            <a:t>平成２６年度</a:t>
          </a:r>
          <a:r>
            <a:rPr kumimoji="1" lang="ja-JP" altLang="en-US" sz="1300">
              <a:latin typeface="ＭＳ Ｐゴシック"/>
            </a:rPr>
            <a:t>には幼稚園が統合し２園となり、保育園も東部子ども園として同一施設内に設置するなど、効率的・適切な職員の管理に努めている。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298" name="直線コネクタ 297"/>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299" name="テキスト ボックス 298"/>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0" name="直線コネクタ 29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1" name="テキスト ボックス 30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2" name="直線コネクタ 301"/>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3" name="テキスト ボックス 302"/>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7" name="直線コネクタ 306"/>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08" name="定員管理の状況最小値テキスト"/>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09" name="直線コネクタ 308"/>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0" name="定員管理の状況最大値テキスト"/>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1" name="直線コネクタ 310"/>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13938</xdr:rowOff>
    </xdr:from>
    <xdr:to>
      <xdr:col>24</xdr:col>
      <xdr:colOff>558800</xdr:colOff>
      <xdr:row>60</xdr:row>
      <xdr:rowOff>15748</xdr:rowOff>
    </xdr:to>
    <xdr:cxnSp macro="">
      <xdr:nvCxnSpPr>
        <xdr:cNvPr id="312" name="直線コネクタ 311"/>
        <xdr:cNvCxnSpPr/>
      </xdr:nvCxnSpPr>
      <xdr:spPr>
        <a:xfrm>
          <a:off x="16179800" y="10300938"/>
          <a:ext cx="8382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148765</xdr:rowOff>
    </xdr:from>
    <xdr:ext cx="762000" cy="259045"/>
    <xdr:sp macro="" textlink="">
      <xdr:nvSpPr>
        <xdr:cNvPr id="313" name="定員管理の状況平均値テキスト"/>
        <xdr:cNvSpPr txBox="1"/>
      </xdr:nvSpPr>
      <xdr:spPr>
        <a:xfrm>
          <a:off x="17106900" y="10435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4" name="フローチャート : 判断 313"/>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11525</xdr:rowOff>
    </xdr:from>
    <xdr:to>
      <xdr:col>23</xdr:col>
      <xdr:colOff>406400</xdr:colOff>
      <xdr:row>60</xdr:row>
      <xdr:rowOff>13938</xdr:rowOff>
    </xdr:to>
    <xdr:cxnSp macro="">
      <xdr:nvCxnSpPr>
        <xdr:cNvPr id="315" name="直線コネクタ 314"/>
        <xdr:cNvCxnSpPr/>
      </xdr:nvCxnSpPr>
      <xdr:spPr>
        <a:xfrm>
          <a:off x="15290800" y="10298525"/>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162211</xdr:rowOff>
    </xdr:from>
    <xdr:to>
      <xdr:col>23</xdr:col>
      <xdr:colOff>457200</xdr:colOff>
      <xdr:row>61</xdr:row>
      <xdr:rowOff>92361</xdr:rowOff>
    </xdr:to>
    <xdr:sp macro="" textlink="">
      <xdr:nvSpPr>
        <xdr:cNvPr id="316" name="フローチャート : 判断 315"/>
        <xdr:cNvSpPr/>
      </xdr:nvSpPr>
      <xdr:spPr>
        <a:xfrm>
          <a:off x="16129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77138</xdr:rowOff>
    </xdr:from>
    <xdr:ext cx="736600" cy="259045"/>
    <xdr:sp macro="" textlink="">
      <xdr:nvSpPr>
        <xdr:cNvPr id="317" name="テキスト ボックス 316"/>
        <xdr:cNvSpPr txBox="1"/>
      </xdr:nvSpPr>
      <xdr:spPr>
        <a:xfrm>
          <a:off x="15798800" y="10535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11525</xdr:rowOff>
    </xdr:from>
    <xdr:to>
      <xdr:col>22</xdr:col>
      <xdr:colOff>203200</xdr:colOff>
      <xdr:row>60</xdr:row>
      <xdr:rowOff>22384</xdr:rowOff>
    </xdr:to>
    <xdr:cxnSp macro="">
      <xdr:nvCxnSpPr>
        <xdr:cNvPr id="318" name="直線コネクタ 317"/>
        <xdr:cNvCxnSpPr/>
      </xdr:nvCxnSpPr>
      <xdr:spPr>
        <a:xfrm flipV="1">
          <a:off x="14401800" y="10298525"/>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104425</xdr:rowOff>
    </xdr:from>
    <xdr:to>
      <xdr:col>22</xdr:col>
      <xdr:colOff>254000</xdr:colOff>
      <xdr:row>60</xdr:row>
      <xdr:rowOff>34575</xdr:rowOff>
    </xdr:to>
    <xdr:sp macro="" textlink="">
      <xdr:nvSpPr>
        <xdr:cNvPr id="319" name="フローチャート : 判断 318"/>
        <xdr:cNvSpPr/>
      </xdr:nvSpPr>
      <xdr:spPr>
        <a:xfrm>
          <a:off x="15240000" y="1021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44752</xdr:rowOff>
    </xdr:from>
    <xdr:ext cx="762000" cy="259045"/>
    <xdr:sp macro="" textlink="">
      <xdr:nvSpPr>
        <xdr:cNvPr id="320" name="テキスト ボックス 319"/>
        <xdr:cNvSpPr txBox="1"/>
      </xdr:nvSpPr>
      <xdr:spPr>
        <a:xfrm>
          <a:off x="14909800" y="998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22384</xdr:rowOff>
    </xdr:from>
    <xdr:to>
      <xdr:col>21</xdr:col>
      <xdr:colOff>0</xdr:colOff>
      <xdr:row>60</xdr:row>
      <xdr:rowOff>39878</xdr:rowOff>
    </xdr:to>
    <xdr:cxnSp macro="">
      <xdr:nvCxnSpPr>
        <xdr:cNvPr id="321" name="直線コネクタ 320"/>
        <xdr:cNvCxnSpPr/>
      </xdr:nvCxnSpPr>
      <xdr:spPr>
        <a:xfrm flipV="1">
          <a:off x="13512800" y="10309384"/>
          <a:ext cx="889000" cy="1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102012</xdr:rowOff>
    </xdr:from>
    <xdr:to>
      <xdr:col>21</xdr:col>
      <xdr:colOff>50800</xdr:colOff>
      <xdr:row>60</xdr:row>
      <xdr:rowOff>32162</xdr:rowOff>
    </xdr:to>
    <xdr:sp macro="" textlink="">
      <xdr:nvSpPr>
        <xdr:cNvPr id="322" name="フローチャート : 判断 321"/>
        <xdr:cNvSpPr/>
      </xdr:nvSpPr>
      <xdr:spPr>
        <a:xfrm>
          <a:off x="14351000" y="1021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42339</xdr:rowOff>
    </xdr:from>
    <xdr:ext cx="762000" cy="259045"/>
    <xdr:sp macro="" textlink="">
      <xdr:nvSpPr>
        <xdr:cNvPr id="323" name="テキスト ボックス 322"/>
        <xdr:cNvSpPr txBox="1"/>
      </xdr:nvSpPr>
      <xdr:spPr>
        <a:xfrm>
          <a:off x="14020800" y="998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97790</xdr:rowOff>
    </xdr:from>
    <xdr:to>
      <xdr:col>19</xdr:col>
      <xdr:colOff>533400</xdr:colOff>
      <xdr:row>60</xdr:row>
      <xdr:rowOff>27940</xdr:rowOff>
    </xdr:to>
    <xdr:sp macro="" textlink="">
      <xdr:nvSpPr>
        <xdr:cNvPr id="324" name="フローチャート : 判断 323"/>
        <xdr:cNvSpPr/>
      </xdr:nvSpPr>
      <xdr:spPr>
        <a:xfrm>
          <a:off x="13462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38117</xdr:rowOff>
    </xdr:from>
    <xdr:ext cx="762000" cy="259045"/>
    <xdr:sp macro="" textlink="">
      <xdr:nvSpPr>
        <xdr:cNvPr id="325" name="テキスト ボックス 324"/>
        <xdr:cNvSpPr txBox="1"/>
      </xdr:nvSpPr>
      <xdr:spPr>
        <a:xfrm>
          <a:off x="13131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136398</xdr:rowOff>
    </xdr:from>
    <xdr:to>
      <xdr:col>24</xdr:col>
      <xdr:colOff>609600</xdr:colOff>
      <xdr:row>60</xdr:row>
      <xdr:rowOff>66548</xdr:rowOff>
    </xdr:to>
    <xdr:sp macro="" textlink="">
      <xdr:nvSpPr>
        <xdr:cNvPr id="331" name="円/楕円 330"/>
        <xdr:cNvSpPr/>
      </xdr:nvSpPr>
      <xdr:spPr>
        <a:xfrm>
          <a:off x="16967200" y="102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152925</xdr:rowOff>
    </xdr:from>
    <xdr:ext cx="762000" cy="259045"/>
    <xdr:sp macro="" textlink="">
      <xdr:nvSpPr>
        <xdr:cNvPr id="332" name="定員管理の状況該当値テキスト"/>
        <xdr:cNvSpPr txBox="1"/>
      </xdr:nvSpPr>
      <xdr:spPr>
        <a:xfrm>
          <a:off x="17106900" y="1009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134588</xdr:rowOff>
    </xdr:from>
    <xdr:to>
      <xdr:col>23</xdr:col>
      <xdr:colOff>457200</xdr:colOff>
      <xdr:row>60</xdr:row>
      <xdr:rowOff>64738</xdr:rowOff>
    </xdr:to>
    <xdr:sp macro="" textlink="">
      <xdr:nvSpPr>
        <xdr:cNvPr id="333" name="円/楕円 332"/>
        <xdr:cNvSpPr/>
      </xdr:nvSpPr>
      <xdr:spPr>
        <a:xfrm>
          <a:off x="16129000" y="1025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74915</xdr:rowOff>
    </xdr:from>
    <xdr:ext cx="736600" cy="259045"/>
    <xdr:sp macro="" textlink="">
      <xdr:nvSpPr>
        <xdr:cNvPr id="334" name="テキスト ボックス 333"/>
        <xdr:cNvSpPr txBox="1"/>
      </xdr:nvSpPr>
      <xdr:spPr>
        <a:xfrm>
          <a:off x="15798800" y="10019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132175</xdr:rowOff>
    </xdr:from>
    <xdr:to>
      <xdr:col>22</xdr:col>
      <xdr:colOff>254000</xdr:colOff>
      <xdr:row>60</xdr:row>
      <xdr:rowOff>62325</xdr:rowOff>
    </xdr:to>
    <xdr:sp macro="" textlink="">
      <xdr:nvSpPr>
        <xdr:cNvPr id="335" name="円/楕円 334"/>
        <xdr:cNvSpPr/>
      </xdr:nvSpPr>
      <xdr:spPr>
        <a:xfrm>
          <a:off x="15240000" y="1024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47102</xdr:rowOff>
    </xdr:from>
    <xdr:ext cx="762000" cy="259045"/>
    <xdr:sp macro="" textlink="">
      <xdr:nvSpPr>
        <xdr:cNvPr id="336" name="テキスト ボックス 335"/>
        <xdr:cNvSpPr txBox="1"/>
      </xdr:nvSpPr>
      <xdr:spPr>
        <a:xfrm>
          <a:off x="14909800" y="1033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143034</xdr:rowOff>
    </xdr:from>
    <xdr:to>
      <xdr:col>21</xdr:col>
      <xdr:colOff>50800</xdr:colOff>
      <xdr:row>60</xdr:row>
      <xdr:rowOff>73184</xdr:rowOff>
    </xdr:to>
    <xdr:sp macro="" textlink="">
      <xdr:nvSpPr>
        <xdr:cNvPr id="337" name="円/楕円 336"/>
        <xdr:cNvSpPr/>
      </xdr:nvSpPr>
      <xdr:spPr>
        <a:xfrm>
          <a:off x="14351000" y="1025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57961</xdr:rowOff>
    </xdr:from>
    <xdr:ext cx="762000" cy="259045"/>
    <xdr:sp macro="" textlink="">
      <xdr:nvSpPr>
        <xdr:cNvPr id="338" name="テキスト ボックス 337"/>
        <xdr:cNvSpPr txBox="1"/>
      </xdr:nvSpPr>
      <xdr:spPr>
        <a:xfrm>
          <a:off x="14020800" y="103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11.95</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160528</xdr:rowOff>
    </xdr:from>
    <xdr:to>
      <xdr:col>19</xdr:col>
      <xdr:colOff>533400</xdr:colOff>
      <xdr:row>60</xdr:row>
      <xdr:rowOff>90678</xdr:rowOff>
    </xdr:to>
    <xdr:sp macro="" textlink="">
      <xdr:nvSpPr>
        <xdr:cNvPr id="339" name="円/楕円 338"/>
        <xdr:cNvSpPr/>
      </xdr:nvSpPr>
      <xdr:spPr>
        <a:xfrm>
          <a:off x="13462000" y="102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75455</xdr:rowOff>
    </xdr:from>
    <xdr:ext cx="762000" cy="259045"/>
    <xdr:sp macro="" textlink="">
      <xdr:nvSpPr>
        <xdr:cNvPr id="340" name="テキスト ボックス 339"/>
        <xdr:cNvSpPr txBox="1"/>
      </xdr:nvSpPr>
      <xdr:spPr>
        <a:xfrm>
          <a:off x="13131800" y="1036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営農地造成事業等に係る起債の償還や下水道事業等への繰出金等のため高い比率であったが、公債費適正化計画に基づき今後の事業計画の整理縮小を図るなど起債依存型の事業実施を見直し、新規発行の抑制に努めてきた。その結果、平成２５年度決算において類似団体平均を下回り、平成</a:t>
          </a:r>
          <a:r>
            <a:rPr kumimoji="1" lang="en-US" altLang="ja-JP" sz="1300">
              <a:latin typeface="ＭＳ Ｐゴシック"/>
            </a:rPr>
            <a:t>28</a:t>
          </a:r>
          <a:r>
            <a:rPr kumimoji="1" lang="ja-JP" altLang="en-US" sz="1300">
              <a:latin typeface="ＭＳ Ｐゴシック"/>
            </a:rPr>
            <a:t>年度は平成</a:t>
          </a:r>
          <a:r>
            <a:rPr kumimoji="1" lang="en-US" altLang="ja-JP" sz="1300">
              <a:latin typeface="ＭＳ Ｐゴシック"/>
            </a:rPr>
            <a:t>24</a:t>
          </a:r>
          <a:r>
            <a:rPr kumimoji="1" lang="ja-JP" altLang="en-US" sz="1300">
              <a:latin typeface="ＭＳ Ｐゴシック"/>
            </a:rPr>
            <a:t>年度より</a:t>
          </a:r>
          <a:r>
            <a:rPr kumimoji="1" lang="en-US" altLang="ja-JP" sz="1300">
              <a:latin typeface="ＭＳ Ｐゴシック"/>
            </a:rPr>
            <a:t>6.6</a:t>
          </a:r>
          <a:r>
            <a:rPr kumimoji="1" lang="ja-JP" altLang="en-US" sz="1300">
              <a:latin typeface="ＭＳ Ｐゴシック"/>
            </a:rPr>
            <a:t>％改善した。平成</a:t>
          </a:r>
          <a:r>
            <a:rPr kumimoji="1" lang="en-US" altLang="ja-JP" sz="1300">
              <a:latin typeface="ＭＳ Ｐゴシック"/>
            </a:rPr>
            <a:t>28</a:t>
          </a:r>
          <a:r>
            <a:rPr kumimoji="1" lang="ja-JP" altLang="en-US" sz="1300">
              <a:latin typeface="ＭＳ Ｐゴシック"/>
            </a:rPr>
            <a:t>年度は主に元利償還金の減少率が算定分母分より大きかったため前年より</a:t>
          </a:r>
          <a:r>
            <a:rPr kumimoji="1" lang="en-US" altLang="ja-JP" sz="1300">
              <a:latin typeface="ＭＳ Ｐゴシック"/>
            </a:rPr>
            <a:t>0.5%</a:t>
          </a:r>
          <a:r>
            <a:rPr kumimoji="1" lang="ja-JP" altLang="en-US" sz="1300">
              <a:latin typeface="ＭＳ Ｐゴシック"/>
            </a:rPr>
            <a:t>減少した。今後も比率の改善のための財政運営に努める。</a:t>
          </a: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6" name="直線コネクタ 365"/>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7"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68" name="直線コネクタ 367"/>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69" name="公債費負担の状況最大値テキスト"/>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0" name="直線コネクタ 369"/>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95504</xdr:rowOff>
    </xdr:from>
    <xdr:to>
      <xdr:col>24</xdr:col>
      <xdr:colOff>558800</xdr:colOff>
      <xdr:row>41</xdr:row>
      <xdr:rowOff>119634</xdr:rowOff>
    </xdr:to>
    <xdr:cxnSp macro="">
      <xdr:nvCxnSpPr>
        <xdr:cNvPr id="371" name="直線コネクタ 370"/>
        <xdr:cNvCxnSpPr/>
      </xdr:nvCxnSpPr>
      <xdr:spPr>
        <a:xfrm flipV="1">
          <a:off x="16179800" y="712495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45737</xdr:rowOff>
    </xdr:from>
    <xdr:ext cx="762000" cy="259045"/>
    <xdr:sp macro="" textlink="">
      <xdr:nvSpPr>
        <xdr:cNvPr id="372"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3" name="フローチャート : 判断 372"/>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119634</xdr:rowOff>
    </xdr:from>
    <xdr:to>
      <xdr:col>23</xdr:col>
      <xdr:colOff>406400</xdr:colOff>
      <xdr:row>41</xdr:row>
      <xdr:rowOff>163068</xdr:rowOff>
    </xdr:to>
    <xdr:cxnSp macro="">
      <xdr:nvCxnSpPr>
        <xdr:cNvPr id="374" name="直線コネクタ 373"/>
        <xdr:cNvCxnSpPr/>
      </xdr:nvCxnSpPr>
      <xdr:spPr>
        <a:xfrm flipV="1">
          <a:off x="15290800" y="714908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5" name="フローチャート : 判断 374"/>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164863</xdr:rowOff>
    </xdr:from>
    <xdr:ext cx="736600" cy="259045"/>
    <xdr:sp macro="" textlink="">
      <xdr:nvSpPr>
        <xdr:cNvPr id="376" name="テキスト ボックス 375"/>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163068</xdr:rowOff>
    </xdr:from>
    <xdr:to>
      <xdr:col>22</xdr:col>
      <xdr:colOff>203200</xdr:colOff>
      <xdr:row>42</xdr:row>
      <xdr:rowOff>92964</xdr:rowOff>
    </xdr:to>
    <xdr:cxnSp macro="">
      <xdr:nvCxnSpPr>
        <xdr:cNvPr id="377" name="直線コネクタ 376"/>
        <xdr:cNvCxnSpPr/>
      </xdr:nvCxnSpPr>
      <xdr:spPr>
        <a:xfrm flipV="1">
          <a:off x="14401800" y="719251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46990</xdr:rowOff>
    </xdr:from>
    <xdr:to>
      <xdr:col>22</xdr:col>
      <xdr:colOff>254000</xdr:colOff>
      <xdr:row>42</xdr:row>
      <xdr:rowOff>148590</xdr:rowOff>
    </xdr:to>
    <xdr:sp macro="" textlink="">
      <xdr:nvSpPr>
        <xdr:cNvPr id="378" name="フローチャート : 判断 377"/>
        <xdr:cNvSpPr/>
      </xdr:nvSpPr>
      <xdr:spPr>
        <a:xfrm>
          <a:off x="15240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133367</xdr:rowOff>
    </xdr:from>
    <xdr:ext cx="762000" cy="259045"/>
    <xdr:sp macro="" textlink="">
      <xdr:nvSpPr>
        <xdr:cNvPr id="379" name="テキスト ボックス 378"/>
        <xdr:cNvSpPr txBox="1"/>
      </xdr:nvSpPr>
      <xdr:spPr>
        <a:xfrm>
          <a:off x="14909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92964</xdr:rowOff>
    </xdr:from>
    <xdr:to>
      <xdr:col>21</xdr:col>
      <xdr:colOff>0</xdr:colOff>
      <xdr:row>43</xdr:row>
      <xdr:rowOff>71120</xdr:rowOff>
    </xdr:to>
    <xdr:cxnSp macro="">
      <xdr:nvCxnSpPr>
        <xdr:cNvPr id="380" name="直線コネクタ 379"/>
        <xdr:cNvCxnSpPr/>
      </xdr:nvCxnSpPr>
      <xdr:spPr>
        <a:xfrm flipV="1">
          <a:off x="13512800" y="7293864"/>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95250</xdr:rowOff>
    </xdr:from>
    <xdr:to>
      <xdr:col>21</xdr:col>
      <xdr:colOff>50800</xdr:colOff>
      <xdr:row>43</xdr:row>
      <xdr:rowOff>25400</xdr:rowOff>
    </xdr:to>
    <xdr:sp macro="" textlink="">
      <xdr:nvSpPr>
        <xdr:cNvPr id="381" name="フローチャート : 判断 380"/>
        <xdr:cNvSpPr/>
      </xdr:nvSpPr>
      <xdr:spPr>
        <a:xfrm>
          <a:off x="14351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10177</xdr:rowOff>
    </xdr:from>
    <xdr:ext cx="762000" cy="259045"/>
    <xdr:sp macro="" textlink="">
      <xdr:nvSpPr>
        <xdr:cNvPr id="382" name="テキスト ボックス 381"/>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133858</xdr:rowOff>
    </xdr:from>
    <xdr:to>
      <xdr:col>19</xdr:col>
      <xdr:colOff>533400</xdr:colOff>
      <xdr:row>43</xdr:row>
      <xdr:rowOff>64008</xdr:rowOff>
    </xdr:to>
    <xdr:sp macro="" textlink="">
      <xdr:nvSpPr>
        <xdr:cNvPr id="383" name="フローチャート : 判断 382"/>
        <xdr:cNvSpPr/>
      </xdr:nvSpPr>
      <xdr:spPr>
        <a:xfrm>
          <a:off x="13462000" y="733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74185</xdr:rowOff>
    </xdr:from>
    <xdr:ext cx="762000" cy="259045"/>
    <xdr:sp macro="" textlink="">
      <xdr:nvSpPr>
        <xdr:cNvPr id="384" name="テキスト ボックス 383"/>
        <xdr:cNvSpPr txBox="1"/>
      </xdr:nvSpPr>
      <xdr:spPr>
        <a:xfrm>
          <a:off x="13131800" y="710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44704</xdr:rowOff>
    </xdr:from>
    <xdr:to>
      <xdr:col>24</xdr:col>
      <xdr:colOff>609600</xdr:colOff>
      <xdr:row>41</xdr:row>
      <xdr:rowOff>146304</xdr:rowOff>
    </xdr:to>
    <xdr:sp macro="" textlink="">
      <xdr:nvSpPr>
        <xdr:cNvPr id="390" name="円/楕円 389"/>
        <xdr:cNvSpPr/>
      </xdr:nvSpPr>
      <xdr:spPr>
        <a:xfrm>
          <a:off x="169672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61231</xdr:rowOff>
    </xdr:from>
    <xdr:ext cx="762000" cy="259045"/>
    <xdr:sp macro="" textlink="">
      <xdr:nvSpPr>
        <xdr:cNvPr id="391" name="公債費負担の状況該当値テキスト"/>
        <xdr:cNvSpPr txBox="1"/>
      </xdr:nvSpPr>
      <xdr:spPr>
        <a:xfrm>
          <a:off x="17106900" y="691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68834</xdr:rowOff>
    </xdr:from>
    <xdr:to>
      <xdr:col>23</xdr:col>
      <xdr:colOff>457200</xdr:colOff>
      <xdr:row>41</xdr:row>
      <xdr:rowOff>170434</xdr:rowOff>
    </xdr:to>
    <xdr:sp macro="" textlink="">
      <xdr:nvSpPr>
        <xdr:cNvPr id="392" name="円/楕円 391"/>
        <xdr:cNvSpPr/>
      </xdr:nvSpPr>
      <xdr:spPr>
        <a:xfrm>
          <a:off x="16129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9161</xdr:rowOff>
    </xdr:from>
    <xdr:ext cx="736600" cy="259045"/>
    <xdr:sp macro="" textlink="">
      <xdr:nvSpPr>
        <xdr:cNvPr id="393" name="テキスト ボックス 392"/>
        <xdr:cNvSpPr txBox="1"/>
      </xdr:nvSpPr>
      <xdr:spPr>
        <a:xfrm>
          <a:off x="15798800" y="686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112268</xdr:rowOff>
    </xdr:from>
    <xdr:to>
      <xdr:col>22</xdr:col>
      <xdr:colOff>254000</xdr:colOff>
      <xdr:row>42</xdr:row>
      <xdr:rowOff>42418</xdr:rowOff>
    </xdr:to>
    <xdr:sp macro="" textlink="">
      <xdr:nvSpPr>
        <xdr:cNvPr id="394" name="円/楕円 393"/>
        <xdr:cNvSpPr/>
      </xdr:nvSpPr>
      <xdr:spPr>
        <a:xfrm>
          <a:off x="15240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52595</xdr:rowOff>
    </xdr:from>
    <xdr:ext cx="762000" cy="259045"/>
    <xdr:sp macro="" textlink="">
      <xdr:nvSpPr>
        <xdr:cNvPr id="395" name="テキスト ボックス 394"/>
        <xdr:cNvSpPr txBox="1"/>
      </xdr:nvSpPr>
      <xdr:spPr>
        <a:xfrm>
          <a:off x="14909800" y="691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42164</xdr:rowOff>
    </xdr:from>
    <xdr:to>
      <xdr:col>21</xdr:col>
      <xdr:colOff>50800</xdr:colOff>
      <xdr:row>42</xdr:row>
      <xdr:rowOff>143764</xdr:rowOff>
    </xdr:to>
    <xdr:sp macro="" textlink="">
      <xdr:nvSpPr>
        <xdr:cNvPr id="396" name="円/楕円 395"/>
        <xdr:cNvSpPr/>
      </xdr:nvSpPr>
      <xdr:spPr>
        <a:xfrm>
          <a:off x="14351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153941</xdr:rowOff>
    </xdr:from>
    <xdr:ext cx="762000" cy="259045"/>
    <xdr:sp macro="" textlink="">
      <xdr:nvSpPr>
        <xdr:cNvPr id="397" name="テキスト ボックス 396"/>
        <xdr:cNvSpPr txBox="1"/>
      </xdr:nvSpPr>
      <xdr:spPr>
        <a:xfrm>
          <a:off x="14020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20320</xdr:rowOff>
    </xdr:from>
    <xdr:to>
      <xdr:col>19</xdr:col>
      <xdr:colOff>533400</xdr:colOff>
      <xdr:row>43</xdr:row>
      <xdr:rowOff>121920</xdr:rowOff>
    </xdr:to>
    <xdr:sp macro="" textlink="">
      <xdr:nvSpPr>
        <xdr:cNvPr id="398" name="円/楕円 397"/>
        <xdr:cNvSpPr/>
      </xdr:nvSpPr>
      <xdr:spPr>
        <a:xfrm>
          <a:off x="13462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106697</xdr:rowOff>
    </xdr:from>
    <xdr:ext cx="762000" cy="259045"/>
    <xdr:sp macro="" textlink="">
      <xdr:nvSpPr>
        <xdr:cNvPr id="399" name="テキスト ボックス 398"/>
        <xdr:cNvSpPr txBox="1"/>
      </xdr:nvSpPr>
      <xdr:spPr>
        <a:xfrm>
          <a:off x="13131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年度は地方債の現在高、公営企業債等繰入見込額等が減少したことに加え、充当可能基金が増加したことにより、平成</a:t>
          </a:r>
          <a:r>
            <a:rPr kumimoji="1" lang="en-US" altLang="ja-JP" sz="1300">
              <a:latin typeface="ＭＳ Ｐゴシック"/>
            </a:rPr>
            <a:t>27</a:t>
          </a:r>
          <a:r>
            <a:rPr kumimoji="1" lang="ja-JP" altLang="en-US" sz="1300">
              <a:latin typeface="ＭＳ Ｐゴシック"/>
            </a:rPr>
            <a:t>年度に比べ</a:t>
          </a:r>
          <a:r>
            <a:rPr kumimoji="1" lang="en-US" altLang="ja-JP" sz="1300">
              <a:latin typeface="ＭＳ Ｐゴシック"/>
            </a:rPr>
            <a:t>34.4</a:t>
          </a:r>
          <a:r>
            <a:rPr kumimoji="1" lang="ja-JP" altLang="en-US" sz="1300">
              <a:latin typeface="ＭＳ Ｐゴシック"/>
            </a:rPr>
            <a:t>％減少し、類似団体と同じく将来負担比率は</a:t>
          </a:r>
          <a:r>
            <a:rPr kumimoji="1" lang="en-US" altLang="ja-JP" sz="1300">
              <a:latin typeface="ＭＳ Ｐゴシック"/>
            </a:rPr>
            <a:t>0</a:t>
          </a:r>
          <a:r>
            <a:rPr kumimoji="1" lang="ja-JP" altLang="en-US" sz="1300">
              <a:latin typeface="ＭＳ Ｐゴシック"/>
            </a:rPr>
            <a:t>％を下回った。今後も、計画的な地方債の発行による起債残高の抑制、及び基金への積立を行い、将来負担の抑制に努める。</a:t>
          </a: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28" name="直線コネクタ 427"/>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29" name="将来負担の状況最小値テキスト"/>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0" name="直線コネクタ 429"/>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2" name="直線コネクタ 43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116755</xdr:rowOff>
    </xdr:from>
    <xdr:to>
      <xdr:col>23</xdr:col>
      <xdr:colOff>406400</xdr:colOff>
      <xdr:row>15</xdr:row>
      <xdr:rowOff>120650</xdr:rowOff>
    </xdr:to>
    <xdr:cxnSp macro="">
      <xdr:nvCxnSpPr>
        <xdr:cNvPr id="433" name="直線コネクタ 432"/>
        <xdr:cNvCxnSpPr/>
      </xdr:nvCxnSpPr>
      <xdr:spPr>
        <a:xfrm flipV="1">
          <a:off x="15290800" y="2517055"/>
          <a:ext cx="889000" cy="17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4"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5" name="フローチャート : 判断 43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15</xdr:row>
      <xdr:rowOff>120650</xdr:rowOff>
    </xdr:from>
    <xdr:to>
      <xdr:col>22</xdr:col>
      <xdr:colOff>203200</xdr:colOff>
      <xdr:row>15</xdr:row>
      <xdr:rowOff>170519</xdr:rowOff>
    </xdr:to>
    <xdr:cxnSp macro="">
      <xdr:nvCxnSpPr>
        <xdr:cNvPr id="436" name="直線コネクタ 435"/>
        <xdr:cNvCxnSpPr/>
      </xdr:nvCxnSpPr>
      <xdr:spPr>
        <a:xfrm flipV="1">
          <a:off x="14401800" y="2692400"/>
          <a:ext cx="8890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7" name="フローチャート : 判断 43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8" name="テキスト ボックス 43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170519</xdr:rowOff>
    </xdr:from>
    <xdr:to>
      <xdr:col>21</xdr:col>
      <xdr:colOff>0</xdr:colOff>
      <xdr:row>16</xdr:row>
      <xdr:rowOff>32851</xdr:rowOff>
    </xdr:to>
    <xdr:cxnSp macro="">
      <xdr:nvCxnSpPr>
        <xdr:cNvPr id="439" name="直線コネクタ 438"/>
        <xdr:cNvCxnSpPr/>
      </xdr:nvCxnSpPr>
      <xdr:spPr>
        <a:xfrm flipV="1">
          <a:off x="13512800" y="2742269"/>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11007</xdr:rowOff>
    </xdr:from>
    <xdr:to>
      <xdr:col>22</xdr:col>
      <xdr:colOff>254000</xdr:colOff>
      <xdr:row>16</xdr:row>
      <xdr:rowOff>112607</xdr:rowOff>
    </xdr:to>
    <xdr:sp macro="" textlink="">
      <xdr:nvSpPr>
        <xdr:cNvPr id="440" name="フローチャート : 判断 439"/>
        <xdr:cNvSpPr/>
      </xdr:nvSpPr>
      <xdr:spPr>
        <a:xfrm>
          <a:off x="15240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97384</xdr:rowOff>
    </xdr:from>
    <xdr:ext cx="762000" cy="259045"/>
    <xdr:sp macro="" textlink="">
      <xdr:nvSpPr>
        <xdr:cNvPr id="441" name="テキスト ボックス 440"/>
        <xdr:cNvSpPr txBox="1"/>
      </xdr:nvSpPr>
      <xdr:spPr>
        <a:xfrm>
          <a:off x="14909800" y="28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20659</xdr:rowOff>
    </xdr:from>
    <xdr:to>
      <xdr:col>21</xdr:col>
      <xdr:colOff>50800</xdr:colOff>
      <xdr:row>16</xdr:row>
      <xdr:rowOff>122259</xdr:rowOff>
    </xdr:to>
    <xdr:sp macro="" textlink="">
      <xdr:nvSpPr>
        <xdr:cNvPr id="442" name="フローチャート : 判断 441"/>
        <xdr:cNvSpPr/>
      </xdr:nvSpPr>
      <xdr:spPr>
        <a:xfrm>
          <a:off x="14351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107036</xdr:rowOff>
    </xdr:from>
    <xdr:ext cx="762000" cy="259045"/>
    <xdr:sp macro="" textlink="">
      <xdr:nvSpPr>
        <xdr:cNvPr id="443" name="テキスト ボックス 442"/>
        <xdr:cNvSpPr txBox="1"/>
      </xdr:nvSpPr>
      <xdr:spPr>
        <a:xfrm>
          <a:off x="14020800" y="285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97070</xdr:rowOff>
    </xdr:from>
    <xdr:to>
      <xdr:col>19</xdr:col>
      <xdr:colOff>533400</xdr:colOff>
      <xdr:row>17</xdr:row>
      <xdr:rowOff>27220</xdr:rowOff>
    </xdr:to>
    <xdr:sp macro="" textlink="">
      <xdr:nvSpPr>
        <xdr:cNvPr id="444" name="フローチャート : 判断 443"/>
        <xdr:cNvSpPr/>
      </xdr:nvSpPr>
      <xdr:spPr>
        <a:xfrm>
          <a:off x="13462000" y="284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11997</xdr:rowOff>
    </xdr:from>
    <xdr:ext cx="762000" cy="259045"/>
    <xdr:sp macro="" textlink="">
      <xdr:nvSpPr>
        <xdr:cNvPr id="445" name="テキスト ボックス 444"/>
        <xdr:cNvSpPr txBox="1"/>
      </xdr:nvSpPr>
      <xdr:spPr>
        <a:xfrm>
          <a:off x="13131800" y="292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355600</xdr:colOff>
      <xdr:row>14</xdr:row>
      <xdr:rowOff>65955</xdr:rowOff>
    </xdr:from>
    <xdr:to>
      <xdr:col>23</xdr:col>
      <xdr:colOff>457200</xdr:colOff>
      <xdr:row>14</xdr:row>
      <xdr:rowOff>167555</xdr:rowOff>
    </xdr:to>
    <xdr:sp macro="" textlink="">
      <xdr:nvSpPr>
        <xdr:cNvPr id="451" name="円/楕円 450"/>
        <xdr:cNvSpPr/>
      </xdr:nvSpPr>
      <xdr:spPr>
        <a:xfrm>
          <a:off x="16129000" y="24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152332</xdr:rowOff>
    </xdr:from>
    <xdr:ext cx="736600" cy="259045"/>
    <xdr:sp macro="" textlink="">
      <xdr:nvSpPr>
        <xdr:cNvPr id="452" name="テキスト ボックス 451"/>
        <xdr:cNvSpPr txBox="1"/>
      </xdr:nvSpPr>
      <xdr:spPr>
        <a:xfrm>
          <a:off x="15798800" y="2552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69850</xdr:rowOff>
    </xdr:from>
    <xdr:to>
      <xdr:col>22</xdr:col>
      <xdr:colOff>254000</xdr:colOff>
      <xdr:row>16</xdr:row>
      <xdr:rowOff>0</xdr:rowOff>
    </xdr:to>
    <xdr:sp macro="" textlink="">
      <xdr:nvSpPr>
        <xdr:cNvPr id="453" name="円/楕円 452"/>
        <xdr:cNvSpPr/>
      </xdr:nvSpPr>
      <xdr:spPr>
        <a:xfrm>
          <a:off x="15240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10177</xdr:rowOff>
    </xdr:from>
    <xdr:ext cx="762000" cy="259045"/>
    <xdr:sp macro="" textlink="">
      <xdr:nvSpPr>
        <xdr:cNvPr id="454" name="テキスト ボックス 453"/>
        <xdr:cNvSpPr txBox="1"/>
      </xdr:nvSpPr>
      <xdr:spPr>
        <a:xfrm>
          <a:off x="14909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119719</xdr:rowOff>
    </xdr:from>
    <xdr:to>
      <xdr:col>21</xdr:col>
      <xdr:colOff>50800</xdr:colOff>
      <xdr:row>16</xdr:row>
      <xdr:rowOff>49869</xdr:rowOff>
    </xdr:to>
    <xdr:sp macro="" textlink="">
      <xdr:nvSpPr>
        <xdr:cNvPr id="455" name="円/楕円 454"/>
        <xdr:cNvSpPr/>
      </xdr:nvSpPr>
      <xdr:spPr>
        <a:xfrm>
          <a:off x="14351000" y="269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60046</xdr:rowOff>
    </xdr:from>
    <xdr:ext cx="762000" cy="259045"/>
    <xdr:sp macro="" textlink="">
      <xdr:nvSpPr>
        <xdr:cNvPr id="456" name="テキスト ボックス 455"/>
        <xdr:cNvSpPr txBox="1"/>
      </xdr:nvSpPr>
      <xdr:spPr>
        <a:xfrm>
          <a:off x="14020800" y="246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153501</xdr:rowOff>
    </xdr:from>
    <xdr:to>
      <xdr:col>19</xdr:col>
      <xdr:colOff>533400</xdr:colOff>
      <xdr:row>16</xdr:row>
      <xdr:rowOff>83651</xdr:rowOff>
    </xdr:to>
    <xdr:sp macro="" textlink="">
      <xdr:nvSpPr>
        <xdr:cNvPr id="457" name="円/楕円 456"/>
        <xdr:cNvSpPr/>
      </xdr:nvSpPr>
      <xdr:spPr>
        <a:xfrm>
          <a:off x="13462000" y="272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93828</xdr:rowOff>
    </xdr:from>
    <xdr:ext cx="762000" cy="259045"/>
    <xdr:sp macro="" textlink="">
      <xdr:nvSpPr>
        <xdr:cNvPr id="458" name="テキスト ボックス 457"/>
        <xdr:cNvSpPr txBox="1"/>
      </xdr:nvSpPr>
      <xdr:spPr>
        <a:xfrm>
          <a:off x="13131800" y="249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群馬県嬬恋村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9,799
9,690
337.58
7,401,151
6,718,640
526,515
4,382,681
5,569,383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年度は平成</a:t>
          </a:r>
          <a:r>
            <a:rPr kumimoji="1" lang="en-US" altLang="ja-JP" sz="1300">
              <a:latin typeface="ＭＳ Ｐゴシック"/>
            </a:rPr>
            <a:t>27</a:t>
          </a:r>
          <a:r>
            <a:rPr kumimoji="1" lang="ja-JP" altLang="en-US" sz="1300">
              <a:latin typeface="ＭＳ Ｐゴシック"/>
            </a:rPr>
            <a:t>年度に対して</a:t>
          </a:r>
          <a:r>
            <a:rPr kumimoji="1" lang="en-US" altLang="ja-JP" sz="1300">
              <a:latin typeface="ＭＳ Ｐゴシック"/>
            </a:rPr>
            <a:t>0.8</a:t>
          </a:r>
          <a:r>
            <a:rPr kumimoji="1" lang="ja-JP" altLang="en-US" sz="1300">
              <a:latin typeface="ＭＳ Ｐゴシック"/>
            </a:rPr>
            <a:t>％増加したが、主な原因は地域おこし協力隊の実施及び特別職給料の特例削減終了によるため増加となった。今後も定員管理における職員数の削減も効率的な組織運営を進め、人件費の抑制に努める。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85852</xdr:rowOff>
    </xdr:from>
    <xdr:to>
      <xdr:col>7</xdr:col>
      <xdr:colOff>15875</xdr:colOff>
      <xdr:row>36</xdr:row>
      <xdr:rowOff>122428</xdr:rowOff>
    </xdr:to>
    <xdr:cxnSp macro="">
      <xdr:nvCxnSpPr>
        <xdr:cNvPr id="64" name="直線コネクタ 63"/>
        <xdr:cNvCxnSpPr/>
      </xdr:nvCxnSpPr>
      <xdr:spPr>
        <a:xfrm>
          <a:off x="3987800" y="625805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66565</xdr:rowOff>
    </xdr:from>
    <xdr:ext cx="762000" cy="259045"/>
    <xdr:sp macro="" textlink="">
      <xdr:nvSpPr>
        <xdr:cNvPr id="65" name="人件費平均値テキスト"/>
        <xdr:cNvSpPr txBox="1"/>
      </xdr:nvSpPr>
      <xdr:spPr>
        <a:xfrm>
          <a:off x="4914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67564</xdr:rowOff>
    </xdr:from>
    <xdr:to>
      <xdr:col>5</xdr:col>
      <xdr:colOff>549275</xdr:colOff>
      <xdr:row>36</xdr:row>
      <xdr:rowOff>85852</xdr:rowOff>
    </xdr:to>
    <xdr:cxnSp macro="">
      <xdr:nvCxnSpPr>
        <xdr:cNvPr id="67" name="直線コネクタ 66"/>
        <xdr:cNvCxnSpPr/>
      </xdr:nvCxnSpPr>
      <xdr:spPr>
        <a:xfrm>
          <a:off x="3098800" y="62397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167149</xdr:rowOff>
    </xdr:from>
    <xdr:ext cx="736600" cy="259045"/>
    <xdr:sp macro="" textlink="">
      <xdr:nvSpPr>
        <xdr:cNvPr id="69" name="テキスト ボックス 68"/>
        <xdr:cNvSpPr txBox="1"/>
      </xdr:nvSpPr>
      <xdr:spPr>
        <a:xfrm>
          <a:off x="3606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67564</xdr:rowOff>
    </xdr:from>
    <xdr:to>
      <xdr:col>4</xdr:col>
      <xdr:colOff>346075</xdr:colOff>
      <xdr:row>37</xdr:row>
      <xdr:rowOff>1270</xdr:rowOff>
    </xdr:to>
    <xdr:cxnSp macro="">
      <xdr:nvCxnSpPr>
        <xdr:cNvPr id="70" name="直線コネクタ 69"/>
        <xdr:cNvCxnSpPr/>
      </xdr:nvCxnSpPr>
      <xdr:spPr>
        <a:xfrm flipV="1">
          <a:off x="2209800" y="623976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xdr:rowOff>
    </xdr:from>
    <xdr:to>
      <xdr:col>4</xdr:col>
      <xdr:colOff>396875</xdr:colOff>
      <xdr:row>36</xdr:row>
      <xdr:rowOff>113792</xdr:rowOff>
    </xdr:to>
    <xdr:sp macro="" textlink="">
      <xdr:nvSpPr>
        <xdr:cNvPr id="71" name="フローチャート : 判断 70"/>
        <xdr:cNvSpPr/>
      </xdr:nvSpPr>
      <xdr:spPr>
        <a:xfrm>
          <a:off x="3048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123969</xdr:rowOff>
    </xdr:from>
    <xdr:ext cx="762000" cy="259045"/>
    <xdr:sp macro="" textlink="">
      <xdr:nvSpPr>
        <xdr:cNvPr id="72" name="テキスト ボックス 71"/>
        <xdr:cNvSpPr txBox="1"/>
      </xdr:nvSpPr>
      <xdr:spPr>
        <a:xfrm>
          <a:off x="2717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168148</xdr:rowOff>
    </xdr:from>
    <xdr:to>
      <xdr:col>3</xdr:col>
      <xdr:colOff>142875</xdr:colOff>
      <xdr:row>37</xdr:row>
      <xdr:rowOff>1270</xdr:rowOff>
    </xdr:to>
    <xdr:cxnSp macro="">
      <xdr:nvCxnSpPr>
        <xdr:cNvPr id="73" name="直線コネクタ 72"/>
        <xdr:cNvCxnSpPr/>
      </xdr:nvCxnSpPr>
      <xdr:spPr>
        <a:xfrm>
          <a:off x="1320800" y="6340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160782</xdr:rowOff>
    </xdr:from>
    <xdr:to>
      <xdr:col>3</xdr:col>
      <xdr:colOff>193675</xdr:colOff>
      <xdr:row>36</xdr:row>
      <xdr:rowOff>90932</xdr:rowOff>
    </xdr:to>
    <xdr:sp macro="" textlink="">
      <xdr:nvSpPr>
        <xdr:cNvPr id="74" name="フローチャート : 判断 73"/>
        <xdr:cNvSpPr/>
      </xdr:nvSpPr>
      <xdr:spPr>
        <a:xfrm>
          <a:off x="2159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101109</xdr:rowOff>
    </xdr:from>
    <xdr:ext cx="762000" cy="259045"/>
    <xdr:sp macro="" textlink="">
      <xdr:nvSpPr>
        <xdr:cNvPr id="75" name="テキスト ボックス 74"/>
        <xdr:cNvSpPr txBox="1"/>
      </xdr:nvSpPr>
      <xdr:spPr>
        <a:xfrm>
          <a:off x="1828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16764</xdr:rowOff>
    </xdr:from>
    <xdr:to>
      <xdr:col>1</xdr:col>
      <xdr:colOff>676275</xdr:colOff>
      <xdr:row>36</xdr:row>
      <xdr:rowOff>118364</xdr:rowOff>
    </xdr:to>
    <xdr:sp macro="" textlink="">
      <xdr:nvSpPr>
        <xdr:cNvPr id="76" name="フローチャート : 判断 75"/>
        <xdr:cNvSpPr/>
      </xdr:nvSpPr>
      <xdr:spPr>
        <a:xfrm>
          <a:off x="1270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128541</xdr:rowOff>
    </xdr:from>
    <xdr:ext cx="762000" cy="259045"/>
    <xdr:sp macro="" textlink="">
      <xdr:nvSpPr>
        <xdr:cNvPr id="77" name="テキスト ボックス 76"/>
        <xdr:cNvSpPr txBox="1"/>
      </xdr:nvSpPr>
      <xdr:spPr>
        <a:xfrm>
          <a:off x="939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71628</xdr:rowOff>
    </xdr:from>
    <xdr:to>
      <xdr:col>7</xdr:col>
      <xdr:colOff>66675</xdr:colOff>
      <xdr:row>37</xdr:row>
      <xdr:rowOff>1778</xdr:rowOff>
    </xdr:to>
    <xdr:sp macro="" textlink="">
      <xdr:nvSpPr>
        <xdr:cNvPr id="83" name="円/楕円 82"/>
        <xdr:cNvSpPr/>
      </xdr:nvSpPr>
      <xdr:spPr>
        <a:xfrm>
          <a:off x="4775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88155</xdr:rowOff>
    </xdr:from>
    <xdr:ext cx="762000" cy="259045"/>
    <xdr:sp macro="" textlink="">
      <xdr:nvSpPr>
        <xdr:cNvPr id="84" name="人件費該当値テキスト"/>
        <xdr:cNvSpPr txBox="1"/>
      </xdr:nvSpPr>
      <xdr:spPr>
        <a:xfrm>
          <a:off x="4914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35052</xdr:rowOff>
    </xdr:from>
    <xdr:to>
      <xdr:col>5</xdr:col>
      <xdr:colOff>600075</xdr:colOff>
      <xdr:row>36</xdr:row>
      <xdr:rowOff>136652</xdr:rowOff>
    </xdr:to>
    <xdr:sp macro="" textlink="">
      <xdr:nvSpPr>
        <xdr:cNvPr id="85" name="円/楕円 84"/>
        <xdr:cNvSpPr/>
      </xdr:nvSpPr>
      <xdr:spPr>
        <a:xfrm>
          <a:off x="3937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146829</xdr:rowOff>
    </xdr:from>
    <xdr:ext cx="736600" cy="259045"/>
    <xdr:sp macro="" textlink="">
      <xdr:nvSpPr>
        <xdr:cNvPr id="86" name="テキスト ボックス 85"/>
        <xdr:cNvSpPr txBox="1"/>
      </xdr:nvSpPr>
      <xdr:spPr>
        <a:xfrm>
          <a:off x="3606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16764</xdr:rowOff>
    </xdr:from>
    <xdr:to>
      <xdr:col>4</xdr:col>
      <xdr:colOff>396875</xdr:colOff>
      <xdr:row>36</xdr:row>
      <xdr:rowOff>118364</xdr:rowOff>
    </xdr:to>
    <xdr:sp macro="" textlink="">
      <xdr:nvSpPr>
        <xdr:cNvPr id="87" name="円/楕円 86"/>
        <xdr:cNvSpPr/>
      </xdr:nvSpPr>
      <xdr:spPr>
        <a:xfrm>
          <a:off x="3048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103141</xdr:rowOff>
    </xdr:from>
    <xdr:ext cx="762000" cy="259045"/>
    <xdr:sp macro="" textlink="">
      <xdr:nvSpPr>
        <xdr:cNvPr id="88" name="テキスト ボックス 87"/>
        <xdr:cNvSpPr txBox="1"/>
      </xdr:nvSpPr>
      <xdr:spPr>
        <a:xfrm>
          <a:off x="2717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121920</xdr:rowOff>
    </xdr:from>
    <xdr:to>
      <xdr:col>3</xdr:col>
      <xdr:colOff>193675</xdr:colOff>
      <xdr:row>37</xdr:row>
      <xdr:rowOff>52070</xdr:rowOff>
    </xdr:to>
    <xdr:sp macro="" textlink="">
      <xdr:nvSpPr>
        <xdr:cNvPr id="89" name="円/楕円 88"/>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90" name="テキスト ボックス 89"/>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117348</xdr:rowOff>
    </xdr:from>
    <xdr:to>
      <xdr:col>1</xdr:col>
      <xdr:colOff>676275</xdr:colOff>
      <xdr:row>37</xdr:row>
      <xdr:rowOff>47498</xdr:rowOff>
    </xdr:to>
    <xdr:sp macro="" textlink="">
      <xdr:nvSpPr>
        <xdr:cNvPr id="91" name="円/楕円 90"/>
        <xdr:cNvSpPr/>
      </xdr:nvSpPr>
      <xdr:spPr>
        <a:xfrm>
          <a:off x="1270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32275</xdr:rowOff>
    </xdr:from>
    <xdr:ext cx="762000" cy="259045"/>
    <xdr:sp macro="" textlink="">
      <xdr:nvSpPr>
        <xdr:cNvPr id="92" name="テキスト ボックス 91"/>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事務用品の一元管理・電算委託の見直し等を図り類似団体より下回っているが、平成</a:t>
          </a:r>
          <a:r>
            <a:rPr kumimoji="1" lang="en-US" altLang="ja-JP" sz="1300">
              <a:latin typeface="ＭＳ Ｐゴシック"/>
            </a:rPr>
            <a:t>28</a:t>
          </a:r>
          <a:r>
            <a:rPr kumimoji="1" lang="ja-JP" altLang="en-US" sz="1300">
              <a:latin typeface="ＭＳ Ｐゴシック"/>
            </a:rPr>
            <a:t>年度は給食費無料化、保育料無料化による給食事業財源の一般財源化や、再任用職員賃金の増加のため、</a:t>
          </a:r>
          <a:r>
            <a:rPr kumimoji="1" lang="en-US" altLang="ja-JP" sz="1300">
              <a:latin typeface="ＭＳ Ｐゴシック"/>
            </a:rPr>
            <a:t>2.8%</a:t>
          </a:r>
          <a:r>
            <a:rPr kumimoji="1" lang="ja-JP" altLang="en-US" sz="1300">
              <a:latin typeface="ＭＳ Ｐゴシック"/>
            </a:rPr>
            <a:t>増加した。今後も事務の効率化を進め健全な財政運営に努める。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54610</xdr:rowOff>
    </xdr:from>
    <xdr:to>
      <xdr:col>24</xdr:col>
      <xdr:colOff>31750</xdr:colOff>
      <xdr:row>16</xdr:row>
      <xdr:rowOff>96520</xdr:rowOff>
    </xdr:to>
    <xdr:cxnSp macro="">
      <xdr:nvCxnSpPr>
        <xdr:cNvPr id="125" name="直線コネクタ 124"/>
        <xdr:cNvCxnSpPr/>
      </xdr:nvCxnSpPr>
      <xdr:spPr>
        <a:xfrm>
          <a:off x="15671800" y="262636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6"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16510</xdr:rowOff>
    </xdr:from>
    <xdr:to>
      <xdr:col>22</xdr:col>
      <xdr:colOff>565150</xdr:colOff>
      <xdr:row>15</xdr:row>
      <xdr:rowOff>54610</xdr:rowOff>
    </xdr:to>
    <xdr:cxnSp macro="">
      <xdr:nvCxnSpPr>
        <xdr:cNvPr id="128" name="直線コネクタ 127"/>
        <xdr:cNvCxnSpPr/>
      </xdr:nvCxnSpPr>
      <xdr:spPr>
        <a:xfrm>
          <a:off x="14782800" y="2588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109237</xdr:rowOff>
    </xdr:from>
    <xdr:ext cx="736600" cy="259045"/>
    <xdr:sp macro="" textlink="">
      <xdr:nvSpPr>
        <xdr:cNvPr id="130" name="テキスト ボックス 129"/>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157480</xdr:rowOff>
    </xdr:from>
    <xdr:to>
      <xdr:col>21</xdr:col>
      <xdr:colOff>361950</xdr:colOff>
      <xdr:row>15</xdr:row>
      <xdr:rowOff>16510</xdr:rowOff>
    </xdr:to>
    <xdr:cxnSp macro="">
      <xdr:nvCxnSpPr>
        <xdr:cNvPr id="131" name="直線コネクタ 130"/>
        <xdr:cNvCxnSpPr/>
      </xdr:nvCxnSpPr>
      <xdr:spPr>
        <a:xfrm>
          <a:off x="13893800" y="2557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xdr:rowOff>
    </xdr:from>
    <xdr:to>
      <xdr:col>21</xdr:col>
      <xdr:colOff>412750</xdr:colOff>
      <xdr:row>16</xdr:row>
      <xdr:rowOff>109220</xdr:rowOff>
    </xdr:to>
    <xdr:sp macro="" textlink="">
      <xdr:nvSpPr>
        <xdr:cNvPr id="132" name="フローチャート : 判断 131"/>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93997</xdr:rowOff>
    </xdr:from>
    <xdr:ext cx="762000" cy="259045"/>
    <xdr:sp macro="" textlink="">
      <xdr:nvSpPr>
        <xdr:cNvPr id="133" name="テキスト ボックス 132"/>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58420</xdr:rowOff>
    </xdr:from>
    <xdr:to>
      <xdr:col>20</xdr:col>
      <xdr:colOff>158750</xdr:colOff>
      <xdr:row>14</xdr:row>
      <xdr:rowOff>157480</xdr:rowOff>
    </xdr:to>
    <xdr:cxnSp macro="">
      <xdr:nvCxnSpPr>
        <xdr:cNvPr id="134" name="直線コネクタ 133"/>
        <xdr:cNvCxnSpPr/>
      </xdr:nvCxnSpPr>
      <xdr:spPr>
        <a:xfrm>
          <a:off x="13004800" y="24587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110490</xdr:rowOff>
    </xdr:from>
    <xdr:to>
      <xdr:col>20</xdr:col>
      <xdr:colOff>209550</xdr:colOff>
      <xdr:row>16</xdr:row>
      <xdr:rowOff>40640</xdr:rowOff>
    </xdr:to>
    <xdr:sp macro="" textlink="">
      <xdr:nvSpPr>
        <xdr:cNvPr id="135" name="フローチャート : 判断 134"/>
        <xdr:cNvSpPr/>
      </xdr:nvSpPr>
      <xdr:spPr>
        <a:xfrm>
          <a:off x="13843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25417</xdr:rowOff>
    </xdr:from>
    <xdr:ext cx="762000" cy="259045"/>
    <xdr:sp macro="" textlink="">
      <xdr:nvSpPr>
        <xdr:cNvPr id="136" name="テキスト ボックス 135"/>
        <xdr:cNvSpPr txBox="1"/>
      </xdr:nvSpPr>
      <xdr:spPr>
        <a:xfrm>
          <a:off x="13512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7" name="フローチャート :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158767</xdr:rowOff>
    </xdr:from>
    <xdr:ext cx="762000" cy="259045"/>
    <xdr:sp macro="" textlink="">
      <xdr:nvSpPr>
        <xdr:cNvPr id="138" name="テキスト ボックス 137"/>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45720</xdr:rowOff>
    </xdr:from>
    <xdr:to>
      <xdr:col>24</xdr:col>
      <xdr:colOff>82550</xdr:colOff>
      <xdr:row>16</xdr:row>
      <xdr:rowOff>147320</xdr:rowOff>
    </xdr:to>
    <xdr:sp macro="" textlink="">
      <xdr:nvSpPr>
        <xdr:cNvPr id="144" name="円/楕円 143"/>
        <xdr:cNvSpPr/>
      </xdr:nvSpPr>
      <xdr:spPr>
        <a:xfrm>
          <a:off x="164592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62247</xdr:rowOff>
    </xdr:from>
    <xdr:ext cx="762000" cy="259045"/>
    <xdr:sp macro="" textlink="">
      <xdr:nvSpPr>
        <xdr:cNvPr id="145" name="物件費該当値テキスト"/>
        <xdr:cNvSpPr txBox="1"/>
      </xdr:nvSpPr>
      <xdr:spPr>
        <a:xfrm>
          <a:off x="165989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3810</xdr:rowOff>
    </xdr:from>
    <xdr:to>
      <xdr:col>22</xdr:col>
      <xdr:colOff>615950</xdr:colOff>
      <xdr:row>15</xdr:row>
      <xdr:rowOff>105410</xdr:rowOff>
    </xdr:to>
    <xdr:sp macro="" textlink="">
      <xdr:nvSpPr>
        <xdr:cNvPr id="146" name="円/楕円 145"/>
        <xdr:cNvSpPr/>
      </xdr:nvSpPr>
      <xdr:spPr>
        <a:xfrm>
          <a:off x="15621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115587</xdr:rowOff>
    </xdr:from>
    <xdr:ext cx="736600" cy="259045"/>
    <xdr:sp macro="" textlink="">
      <xdr:nvSpPr>
        <xdr:cNvPr id="147" name="テキスト ボックス 146"/>
        <xdr:cNvSpPr txBox="1"/>
      </xdr:nvSpPr>
      <xdr:spPr>
        <a:xfrm>
          <a:off x="15290800" y="234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137160</xdr:rowOff>
    </xdr:from>
    <xdr:to>
      <xdr:col>21</xdr:col>
      <xdr:colOff>412750</xdr:colOff>
      <xdr:row>15</xdr:row>
      <xdr:rowOff>67310</xdr:rowOff>
    </xdr:to>
    <xdr:sp macro="" textlink="">
      <xdr:nvSpPr>
        <xdr:cNvPr id="148" name="円/楕円 147"/>
        <xdr:cNvSpPr/>
      </xdr:nvSpPr>
      <xdr:spPr>
        <a:xfrm>
          <a:off x="14732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77487</xdr:rowOff>
    </xdr:from>
    <xdr:ext cx="762000" cy="259045"/>
    <xdr:sp macro="" textlink="">
      <xdr:nvSpPr>
        <xdr:cNvPr id="149" name="テキスト ボックス 148"/>
        <xdr:cNvSpPr txBox="1"/>
      </xdr:nvSpPr>
      <xdr:spPr>
        <a:xfrm>
          <a:off x="14401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106680</xdr:rowOff>
    </xdr:from>
    <xdr:to>
      <xdr:col>20</xdr:col>
      <xdr:colOff>209550</xdr:colOff>
      <xdr:row>15</xdr:row>
      <xdr:rowOff>36830</xdr:rowOff>
    </xdr:to>
    <xdr:sp macro="" textlink="">
      <xdr:nvSpPr>
        <xdr:cNvPr id="150" name="円/楕円 149"/>
        <xdr:cNvSpPr/>
      </xdr:nvSpPr>
      <xdr:spPr>
        <a:xfrm>
          <a:off x="13843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47007</xdr:rowOff>
    </xdr:from>
    <xdr:ext cx="762000" cy="259045"/>
    <xdr:sp macro="" textlink="">
      <xdr:nvSpPr>
        <xdr:cNvPr id="151" name="テキスト ボックス 150"/>
        <xdr:cNvSpPr txBox="1"/>
      </xdr:nvSpPr>
      <xdr:spPr>
        <a:xfrm>
          <a:off x="13512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7620</xdr:rowOff>
    </xdr:from>
    <xdr:to>
      <xdr:col>19</xdr:col>
      <xdr:colOff>6350</xdr:colOff>
      <xdr:row>14</xdr:row>
      <xdr:rowOff>109220</xdr:rowOff>
    </xdr:to>
    <xdr:sp macro="" textlink="">
      <xdr:nvSpPr>
        <xdr:cNvPr id="152" name="円/楕円 151"/>
        <xdr:cNvSpPr/>
      </xdr:nvSpPr>
      <xdr:spPr>
        <a:xfrm>
          <a:off x="12954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119397</xdr:rowOff>
    </xdr:from>
    <xdr:ext cx="762000" cy="259045"/>
    <xdr:sp macro="" textlink="">
      <xdr:nvSpPr>
        <xdr:cNvPr id="153" name="テキスト ボックス 152"/>
        <xdr:cNvSpPr txBox="1"/>
      </xdr:nvSpPr>
      <xdr:spPr>
        <a:xfrm>
          <a:off x="12623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年度は類似団体より低いが、平成</a:t>
          </a:r>
          <a:r>
            <a:rPr kumimoji="1" lang="en-US" altLang="ja-JP" sz="1300">
              <a:latin typeface="ＭＳ Ｐゴシック"/>
            </a:rPr>
            <a:t>27</a:t>
          </a:r>
          <a:r>
            <a:rPr kumimoji="1" lang="ja-JP" altLang="en-US" sz="1300">
              <a:latin typeface="ＭＳ Ｐゴシック"/>
            </a:rPr>
            <a:t>年度に対して</a:t>
          </a:r>
          <a:r>
            <a:rPr kumimoji="1" lang="en-US" altLang="ja-JP" sz="1300">
              <a:latin typeface="ＭＳ Ｐゴシック"/>
            </a:rPr>
            <a:t>0.6%</a:t>
          </a:r>
          <a:r>
            <a:rPr kumimoji="1" lang="ja-JP" altLang="en-US" sz="1300">
              <a:latin typeface="ＭＳ Ｐゴシック"/>
            </a:rPr>
            <a:t>増加した。主な原因として障害福祉による増加と村営幼稚園における臨時職員の増加のため増加となった。今後の高齢化率を勘案すれば数値が伸びる見込であるため、介護予防等の徹底を図る。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61685</xdr:rowOff>
    </xdr:from>
    <xdr:to>
      <xdr:col>7</xdr:col>
      <xdr:colOff>15875</xdr:colOff>
      <xdr:row>54</xdr:row>
      <xdr:rowOff>159657</xdr:rowOff>
    </xdr:to>
    <xdr:cxnSp macro="">
      <xdr:nvCxnSpPr>
        <xdr:cNvPr id="187" name="直線コネクタ 186"/>
        <xdr:cNvCxnSpPr/>
      </xdr:nvCxnSpPr>
      <xdr:spPr>
        <a:xfrm>
          <a:off x="3987800" y="9319985"/>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88"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45357</xdr:rowOff>
    </xdr:from>
    <xdr:to>
      <xdr:col>5</xdr:col>
      <xdr:colOff>549275</xdr:colOff>
      <xdr:row>54</xdr:row>
      <xdr:rowOff>61685</xdr:rowOff>
    </xdr:to>
    <xdr:cxnSp macro="">
      <xdr:nvCxnSpPr>
        <xdr:cNvPr id="190" name="直線コネクタ 189"/>
        <xdr:cNvCxnSpPr/>
      </xdr:nvCxnSpPr>
      <xdr:spPr>
        <a:xfrm>
          <a:off x="3098800" y="93036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1" name="フローチャート : 判断 190"/>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64605</xdr:rowOff>
    </xdr:from>
    <xdr:ext cx="736600" cy="259045"/>
    <xdr:sp macro="" textlink="">
      <xdr:nvSpPr>
        <xdr:cNvPr id="192" name="テキスト ボックス 191"/>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45357</xdr:rowOff>
    </xdr:from>
    <xdr:to>
      <xdr:col>4</xdr:col>
      <xdr:colOff>346075</xdr:colOff>
      <xdr:row>54</xdr:row>
      <xdr:rowOff>61685</xdr:rowOff>
    </xdr:to>
    <xdr:cxnSp macro="">
      <xdr:nvCxnSpPr>
        <xdr:cNvPr id="193" name="直線コネクタ 192"/>
        <xdr:cNvCxnSpPr/>
      </xdr:nvCxnSpPr>
      <xdr:spPr>
        <a:xfrm flipV="1">
          <a:off x="2209800" y="93036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157843</xdr:rowOff>
    </xdr:from>
    <xdr:to>
      <xdr:col>4</xdr:col>
      <xdr:colOff>396875</xdr:colOff>
      <xdr:row>57</xdr:row>
      <xdr:rowOff>87993</xdr:rowOff>
    </xdr:to>
    <xdr:sp macro="" textlink="">
      <xdr:nvSpPr>
        <xdr:cNvPr id="194" name="フローチャート : 判断 193"/>
        <xdr:cNvSpPr/>
      </xdr:nvSpPr>
      <xdr:spPr>
        <a:xfrm>
          <a:off x="3048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72770</xdr:rowOff>
    </xdr:from>
    <xdr:ext cx="762000" cy="259045"/>
    <xdr:sp macro="" textlink="">
      <xdr:nvSpPr>
        <xdr:cNvPr id="195" name="テキスト ボックス 194"/>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29028</xdr:rowOff>
    </xdr:from>
    <xdr:to>
      <xdr:col>3</xdr:col>
      <xdr:colOff>142875</xdr:colOff>
      <xdr:row>54</xdr:row>
      <xdr:rowOff>61685</xdr:rowOff>
    </xdr:to>
    <xdr:cxnSp macro="">
      <xdr:nvCxnSpPr>
        <xdr:cNvPr id="196" name="直線コネクタ 195"/>
        <xdr:cNvCxnSpPr/>
      </xdr:nvCxnSpPr>
      <xdr:spPr>
        <a:xfrm>
          <a:off x="1320800" y="92873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141515</xdr:rowOff>
    </xdr:from>
    <xdr:to>
      <xdr:col>3</xdr:col>
      <xdr:colOff>193675</xdr:colOff>
      <xdr:row>57</xdr:row>
      <xdr:rowOff>71665</xdr:rowOff>
    </xdr:to>
    <xdr:sp macro="" textlink="">
      <xdr:nvSpPr>
        <xdr:cNvPr id="197" name="フローチャート : 判断 196"/>
        <xdr:cNvSpPr/>
      </xdr:nvSpPr>
      <xdr:spPr>
        <a:xfrm>
          <a:off x="21590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56442</xdr:rowOff>
    </xdr:from>
    <xdr:ext cx="762000" cy="259045"/>
    <xdr:sp macro="" textlink="">
      <xdr:nvSpPr>
        <xdr:cNvPr id="198" name="テキスト ボックス 197"/>
        <xdr:cNvSpPr txBox="1"/>
      </xdr:nvSpPr>
      <xdr:spPr>
        <a:xfrm>
          <a:off x="1828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108857</xdr:rowOff>
    </xdr:from>
    <xdr:to>
      <xdr:col>1</xdr:col>
      <xdr:colOff>676275</xdr:colOff>
      <xdr:row>57</xdr:row>
      <xdr:rowOff>39007</xdr:rowOff>
    </xdr:to>
    <xdr:sp macro="" textlink="">
      <xdr:nvSpPr>
        <xdr:cNvPr id="199" name="フローチャート : 判断 198"/>
        <xdr:cNvSpPr/>
      </xdr:nvSpPr>
      <xdr:spPr>
        <a:xfrm>
          <a:off x="1270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23784</xdr:rowOff>
    </xdr:from>
    <xdr:ext cx="762000" cy="259045"/>
    <xdr:sp macro="" textlink="">
      <xdr:nvSpPr>
        <xdr:cNvPr id="200" name="テキスト ボックス 199"/>
        <xdr:cNvSpPr txBox="1"/>
      </xdr:nvSpPr>
      <xdr:spPr>
        <a:xfrm>
          <a:off x="939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108857</xdr:rowOff>
    </xdr:from>
    <xdr:to>
      <xdr:col>7</xdr:col>
      <xdr:colOff>66675</xdr:colOff>
      <xdr:row>55</xdr:row>
      <xdr:rowOff>39007</xdr:rowOff>
    </xdr:to>
    <xdr:sp macro="" textlink="">
      <xdr:nvSpPr>
        <xdr:cNvPr id="206" name="円/楕円 205"/>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125384</xdr:rowOff>
    </xdr:from>
    <xdr:ext cx="762000" cy="259045"/>
    <xdr:sp macro="" textlink="">
      <xdr:nvSpPr>
        <xdr:cNvPr id="207" name="扶助費該当値テキスト"/>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xdr:rowOff>
    </xdr:from>
    <xdr:to>
      <xdr:col>5</xdr:col>
      <xdr:colOff>600075</xdr:colOff>
      <xdr:row>54</xdr:row>
      <xdr:rowOff>112485</xdr:rowOff>
    </xdr:to>
    <xdr:sp macro="" textlink="">
      <xdr:nvSpPr>
        <xdr:cNvPr id="208" name="円/楕円 207"/>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122662</xdr:rowOff>
    </xdr:from>
    <xdr:ext cx="736600" cy="259045"/>
    <xdr:sp macro="" textlink="">
      <xdr:nvSpPr>
        <xdr:cNvPr id="209" name="テキスト ボックス 208"/>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166007</xdr:rowOff>
    </xdr:from>
    <xdr:to>
      <xdr:col>4</xdr:col>
      <xdr:colOff>396875</xdr:colOff>
      <xdr:row>54</xdr:row>
      <xdr:rowOff>96157</xdr:rowOff>
    </xdr:to>
    <xdr:sp macro="" textlink="">
      <xdr:nvSpPr>
        <xdr:cNvPr id="210" name="円/楕円 209"/>
        <xdr:cNvSpPr/>
      </xdr:nvSpPr>
      <xdr:spPr>
        <a:xfrm>
          <a:off x="3048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106334</xdr:rowOff>
    </xdr:from>
    <xdr:ext cx="762000" cy="259045"/>
    <xdr:sp macro="" textlink="">
      <xdr:nvSpPr>
        <xdr:cNvPr id="211" name="テキスト ボックス 210"/>
        <xdr:cNvSpPr txBox="1"/>
      </xdr:nvSpPr>
      <xdr:spPr>
        <a:xfrm>
          <a:off x="2717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xdr:rowOff>
    </xdr:from>
    <xdr:to>
      <xdr:col>3</xdr:col>
      <xdr:colOff>193675</xdr:colOff>
      <xdr:row>54</xdr:row>
      <xdr:rowOff>112485</xdr:rowOff>
    </xdr:to>
    <xdr:sp macro="" textlink="">
      <xdr:nvSpPr>
        <xdr:cNvPr id="212" name="円/楕円 211"/>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122662</xdr:rowOff>
    </xdr:from>
    <xdr:ext cx="762000" cy="259045"/>
    <xdr:sp macro="" textlink="">
      <xdr:nvSpPr>
        <xdr:cNvPr id="213" name="テキスト ボックス 212"/>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149678</xdr:rowOff>
    </xdr:from>
    <xdr:to>
      <xdr:col>1</xdr:col>
      <xdr:colOff>676275</xdr:colOff>
      <xdr:row>54</xdr:row>
      <xdr:rowOff>79828</xdr:rowOff>
    </xdr:to>
    <xdr:sp macro="" textlink="">
      <xdr:nvSpPr>
        <xdr:cNvPr id="214" name="円/楕円 213"/>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90005</xdr:rowOff>
    </xdr:from>
    <xdr:ext cx="762000" cy="259045"/>
    <xdr:sp macro="" textlink="">
      <xdr:nvSpPr>
        <xdr:cNvPr id="215" name="テキスト ボックス 214"/>
        <xdr:cNvSpPr txBox="1"/>
      </xdr:nvSpPr>
      <xdr:spPr>
        <a:xfrm>
          <a:off x="939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は横ばいで推移しているが道路除雪に関する維持補修費が増加し特別会計に対する繰出金が減少している。その他に係る経常収支比率は他会計に対する繰出金が大きな割合となっているが、社会情勢を見据えた施設の老朽化に対する整備の精査・料金の見直しや、社会保障費の増加を考慮し、特別会計の健全運営を目指す。</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109855</xdr:rowOff>
    </xdr:from>
    <xdr:to>
      <xdr:col>24</xdr:col>
      <xdr:colOff>31750</xdr:colOff>
      <xdr:row>60</xdr:row>
      <xdr:rowOff>1270</xdr:rowOff>
    </xdr:to>
    <xdr:cxnSp macro="">
      <xdr:nvCxnSpPr>
        <xdr:cNvPr id="243" name="直線コネクタ 242"/>
        <xdr:cNvCxnSpPr/>
      </xdr:nvCxnSpPr>
      <xdr:spPr>
        <a:xfrm>
          <a:off x="15671800" y="1022540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138447</xdr:rowOff>
    </xdr:from>
    <xdr:ext cx="762000" cy="259045"/>
    <xdr:sp macro="" textlink="">
      <xdr:nvSpPr>
        <xdr:cNvPr id="244" name="その他平均値テキスト"/>
        <xdr:cNvSpPr txBox="1"/>
      </xdr:nvSpPr>
      <xdr:spPr>
        <a:xfrm>
          <a:off x="16598900" y="9739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109855</xdr:rowOff>
    </xdr:from>
    <xdr:to>
      <xdr:col>22</xdr:col>
      <xdr:colOff>565150</xdr:colOff>
      <xdr:row>59</xdr:row>
      <xdr:rowOff>127000</xdr:rowOff>
    </xdr:to>
    <xdr:cxnSp macro="">
      <xdr:nvCxnSpPr>
        <xdr:cNvPr id="246" name="直線コネクタ 245"/>
        <xdr:cNvCxnSpPr/>
      </xdr:nvCxnSpPr>
      <xdr:spPr>
        <a:xfrm flipV="1">
          <a:off x="14782800" y="102254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62247</xdr:rowOff>
    </xdr:from>
    <xdr:ext cx="736600" cy="259045"/>
    <xdr:sp macro="" textlink="">
      <xdr:nvSpPr>
        <xdr:cNvPr id="248" name="テキスト ボックス 247"/>
        <xdr:cNvSpPr txBox="1"/>
      </xdr:nvSpPr>
      <xdr:spPr>
        <a:xfrm>
          <a:off x="15290800" y="9663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127000</xdr:rowOff>
    </xdr:from>
    <xdr:to>
      <xdr:col>21</xdr:col>
      <xdr:colOff>361950</xdr:colOff>
      <xdr:row>60</xdr:row>
      <xdr:rowOff>24130</xdr:rowOff>
    </xdr:to>
    <xdr:cxnSp macro="">
      <xdr:nvCxnSpPr>
        <xdr:cNvPr id="249" name="直線コネクタ 248"/>
        <xdr:cNvCxnSpPr/>
      </xdr:nvCxnSpPr>
      <xdr:spPr>
        <a:xfrm flipV="1">
          <a:off x="13893800" y="102425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70485</xdr:rowOff>
    </xdr:from>
    <xdr:to>
      <xdr:col>21</xdr:col>
      <xdr:colOff>412750</xdr:colOff>
      <xdr:row>59</xdr:row>
      <xdr:rowOff>635</xdr:rowOff>
    </xdr:to>
    <xdr:sp macro="" textlink="">
      <xdr:nvSpPr>
        <xdr:cNvPr id="250" name="フローチャート : 判断 249"/>
        <xdr:cNvSpPr/>
      </xdr:nvSpPr>
      <xdr:spPr>
        <a:xfrm>
          <a:off x="14732000" y="1001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10812</xdr:rowOff>
    </xdr:from>
    <xdr:ext cx="762000" cy="259045"/>
    <xdr:sp macro="" textlink="">
      <xdr:nvSpPr>
        <xdr:cNvPr id="251" name="テキスト ボックス 250"/>
        <xdr:cNvSpPr txBox="1"/>
      </xdr:nvSpPr>
      <xdr:spPr>
        <a:xfrm>
          <a:off x="14401800" y="978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41275</xdr:rowOff>
    </xdr:from>
    <xdr:to>
      <xdr:col>20</xdr:col>
      <xdr:colOff>158750</xdr:colOff>
      <xdr:row>60</xdr:row>
      <xdr:rowOff>24130</xdr:rowOff>
    </xdr:to>
    <xdr:cxnSp macro="">
      <xdr:nvCxnSpPr>
        <xdr:cNvPr id="252" name="直線コネクタ 251"/>
        <xdr:cNvCxnSpPr/>
      </xdr:nvCxnSpPr>
      <xdr:spPr>
        <a:xfrm>
          <a:off x="13004800" y="10156825"/>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47625</xdr:rowOff>
    </xdr:from>
    <xdr:to>
      <xdr:col>20</xdr:col>
      <xdr:colOff>209550</xdr:colOff>
      <xdr:row>58</xdr:row>
      <xdr:rowOff>149225</xdr:rowOff>
    </xdr:to>
    <xdr:sp macro="" textlink="">
      <xdr:nvSpPr>
        <xdr:cNvPr id="253" name="フローチャート : 判断 252"/>
        <xdr:cNvSpPr/>
      </xdr:nvSpPr>
      <xdr:spPr>
        <a:xfrm>
          <a:off x="13843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159402</xdr:rowOff>
    </xdr:from>
    <xdr:ext cx="762000" cy="259045"/>
    <xdr:sp macro="" textlink="">
      <xdr:nvSpPr>
        <xdr:cNvPr id="254" name="テキスト ボックス 253"/>
        <xdr:cNvSpPr txBox="1"/>
      </xdr:nvSpPr>
      <xdr:spPr>
        <a:xfrm>
          <a:off x="13512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30480</xdr:rowOff>
    </xdr:from>
    <xdr:to>
      <xdr:col>19</xdr:col>
      <xdr:colOff>6350</xdr:colOff>
      <xdr:row>58</xdr:row>
      <xdr:rowOff>132080</xdr:rowOff>
    </xdr:to>
    <xdr:sp macro="" textlink="">
      <xdr:nvSpPr>
        <xdr:cNvPr id="255" name="フローチャート : 判断 254"/>
        <xdr:cNvSpPr/>
      </xdr:nvSpPr>
      <xdr:spPr>
        <a:xfrm>
          <a:off x="12954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142257</xdr:rowOff>
    </xdr:from>
    <xdr:ext cx="762000" cy="259045"/>
    <xdr:sp macro="" textlink="">
      <xdr:nvSpPr>
        <xdr:cNvPr id="256" name="テキスト ボックス 255"/>
        <xdr:cNvSpPr txBox="1"/>
      </xdr:nvSpPr>
      <xdr:spPr>
        <a:xfrm>
          <a:off x="12623800" y="974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121920</xdr:rowOff>
    </xdr:from>
    <xdr:to>
      <xdr:col>24</xdr:col>
      <xdr:colOff>82550</xdr:colOff>
      <xdr:row>60</xdr:row>
      <xdr:rowOff>52070</xdr:rowOff>
    </xdr:to>
    <xdr:sp macro="" textlink="">
      <xdr:nvSpPr>
        <xdr:cNvPr id="262" name="円/楕円 261"/>
        <xdr:cNvSpPr/>
      </xdr:nvSpPr>
      <xdr:spPr>
        <a:xfrm>
          <a:off x="164592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93997</xdr:rowOff>
    </xdr:from>
    <xdr:ext cx="762000" cy="259045"/>
    <xdr:sp macro="" textlink="">
      <xdr:nvSpPr>
        <xdr:cNvPr id="263" name="その他該当値テキスト"/>
        <xdr:cNvSpPr txBox="1"/>
      </xdr:nvSpPr>
      <xdr:spPr>
        <a:xfrm>
          <a:off x="16598900" y="1020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59055</xdr:rowOff>
    </xdr:from>
    <xdr:to>
      <xdr:col>22</xdr:col>
      <xdr:colOff>615950</xdr:colOff>
      <xdr:row>59</xdr:row>
      <xdr:rowOff>160655</xdr:rowOff>
    </xdr:to>
    <xdr:sp macro="" textlink="">
      <xdr:nvSpPr>
        <xdr:cNvPr id="264" name="円/楕円 263"/>
        <xdr:cNvSpPr/>
      </xdr:nvSpPr>
      <xdr:spPr>
        <a:xfrm>
          <a:off x="15621000" y="1017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145432</xdr:rowOff>
    </xdr:from>
    <xdr:ext cx="736600" cy="259045"/>
    <xdr:sp macro="" textlink="">
      <xdr:nvSpPr>
        <xdr:cNvPr id="265" name="テキスト ボックス 264"/>
        <xdr:cNvSpPr txBox="1"/>
      </xdr:nvSpPr>
      <xdr:spPr>
        <a:xfrm>
          <a:off x="15290800" y="10260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76200</xdr:rowOff>
    </xdr:from>
    <xdr:to>
      <xdr:col>21</xdr:col>
      <xdr:colOff>412750</xdr:colOff>
      <xdr:row>60</xdr:row>
      <xdr:rowOff>6350</xdr:rowOff>
    </xdr:to>
    <xdr:sp macro="" textlink="">
      <xdr:nvSpPr>
        <xdr:cNvPr id="266" name="円/楕円 265"/>
        <xdr:cNvSpPr/>
      </xdr:nvSpPr>
      <xdr:spPr>
        <a:xfrm>
          <a:off x="14732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162577</xdr:rowOff>
    </xdr:from>
    <xdr:ext cx="762000" cy="259045"/>
    <xdr:sp macro="" textlink="">
      <xdr:nvSpPr>
        <xdr:cNvPr id="267" name="テキスト ボックス 266"/>
        <xdr:cNvSpPr txBox="1"/>
      </xdr:nvSpPr>
      <xdr:spPr>
        <a:xfrm>
          <a:off x="14401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144780</xdr:rowOff>
    </xdr:from>
    <xdr:to>
      <xdr:col>20</xdr:col>
      <xdr:colOff>209550</xdr:colOff>
      <xdr:row>60</xdr:row>
      <xdr:rowOff>74930</xdr:rowOff>
    </xdr:to>
    <xdr:sp macro="" textlink="">
      <xdr:nvSpPr>
        <xdr:cNvPr id="268" name="円/楕円 267"/>
        <xdr:cNvSpPr/>
      </xdr:nvSpPr>
      <xdr:spPr>
        <a:xfrm>
          <a:off x="13843000" y="1026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59707</xdr:rowOff>
    </xdr:from>
    <xdr:ext cx="762000" cy="259045"/>
    <xdr:sp macro="" textlink="">
      <xdr:nvSpPr>
        <xdr:cNvPr id="269" name="テキスト ボックス 268"/>
        <xdr:cNvSpPr txBox="1"/>
      </xdr:nvSpPr>
      <xdr:spPr>
        <a:xfrm>
          <a:off x="13512800" y="1034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161925</xdr:rowOff>
    </xdr:from>
    <xdr:to>
      <xdr:col>19</xdr:col>
      <xdr:colOff>6350</xdr:colOff>
      <xdr:row>59</xdr:row>
      <xdr:rowOff>92075</xdr:rowOff>
    </xdr:to>
    <xdr:sp macro="" textlink="">
      <xdr:nvSpPr>
        <xdr:cNvPr id="270" name="円/楕円 269"/>
        <xdr:cNvSpPr/>
      </xdr:nvSpPr>
      <xdr:spPr>
        <a:xfrm>
          <a:off x="129540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76852</xdr:rowOff>
    </xdr:from>
    <xdr:ext cx="762000" cy="259045"/>
    <xdr:sp macro="" textlink="">
      <xdr:nvSpPr>
        <xdr:cNvPr id="271" name="テキスト ボックス 270"/>
        <xdr:cNvSpPr txBox="1"/>
      </xdr:nvSpPr>
      <xdr:spPr>
        <a:xfrm>
          <a:off x="12623800" y="1019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年度は</a:t>
          </a:r>
          <a:r>
            <a:rPr kumimoji="1" lang="ja-JP" altLang="en-US" sz="1300">
              <a:solidFill>
                <a:sysClr val="windowText" lastClr="000000"/>
              </a:solidFill>
              <a:latin typeface="ＭＳ Ｐゴシック"/>
            </a:rPr>
            <a:t>ジオパーク推進協議会負担金や吾妻広域消防費負担金の増加</a:t>
          </a:r>
          <a:r>
            <a:rPr kumimoji="1" lang="ja-JP" altLang="en-US" sz="1300">
              <a:latin typeface="ＭＳ Ｐゴシック"/>
            </a:rPr>
            <a:t>等により</a:t>
          </a:r>
          <a:r>
            <a:rPr kumimoji="1" lang="en-US" altLang="ja-JP" sz="1300">
              <a:latin typeface="ＭＳ Ｐゴシック"/>
            </a:rPr>
            <a:t>0.6%</a:t>
          </a:r>
          <a:r>
            <a:rPr kumimoji="1" lang="ja-JP" altLang="en-US" sz="1300">
              <a:latin typeface="ＭＳ Ｐゴシック"/>
            </a:rPr>
            <a:t>増加したが、平成</a:t>
          </a:r>
          <a:r>
            <a:rPr kumimoji="1" lang="en-US" altLang="ja-JP" sz="1300">
              <a:latin typeface="ＭＳ Ｐゴシック"/>
            </a:rPr>
            <a:t>27</a:t>
          </a:r>
          <a:r>
            <a:rPr kumimoji="1" lang="ja-JP" altLang="en-US" sz="1300">
              <a:latin typeface="ＭＳ Ｐゴシック"/>
            </a:rPr>
            <a:t>年度に引き続き類似団体平均を</a:t>
          </a:r>
          <a:r>
            <a:rPr kumimoji="1" lang="ja-JP" altLang="en-US" sz="1300">
              <a:solidFill>
                <a:schemeClr val="tx1"/>
              </a:solidFill>
              <a:latin typeface="ＭＳ Ｐゴシック"/>
            </a:rPr>
            <a:t>上</a:t>
          </a:r>
          <a:r>
            <a:rPr kumimoji="1" lang="ja-JP" altLang="en-US" sz="1300">
              <a:latin typeface="ＭＳ Ｐゴシック"/>
            </a:rPr>
            <a:t>回った。補助費等に係る経常収支比率は、ゴミ処理、病院等の一部事務組合への負担金が大きなウエイトを占めるため、今後はより効率的な一部事務組合の経営を目指す。</a:t>
          </a: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42418</xdr:rowOff>
    </xdr:from>
    <xdr:to>
      <xdr:col>24</xdr:col>
      <xdr:colOff>31750</xdr:colOff>
      <xdr:row>37</xdr:row>
      <xdr:rowOff>106426</xdr:rowOff>
    </xdr:to>
    <xdr:cxnSp macro="">
      <xdr:nvCxnSpPr>
        <xdr:cNvPr id="301" name="直線コネクタ 300"/>
        <xdr:cNvCxnSpPr/>
      </xdr:nvCxnSpPr>
      <xdr:spPr>
        <a:xfrm>
          <a:off x="15671800" y="638606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156735</xdr:rowOff>
    </xdr:from>
    <xdr:ext cx="762000" cy="259045"/>
    <xdr:sp macro="" textlink="">
      <xdr:nvSpPr>
        <xdr:cNvPr id="302" name="補助費等平均値テキスト"/>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145288</xdr:rowOff>
    </xdr:from>
    <xdr:to>
      <xdr:col>22</xdr:col>
      <xdr:colOff>565150</xdr:colOff>
      <xdr:row>37</xdr:row>
      <xdr:rowOff>42418</xdr:rowOff>
    </xdr:to>
    <xdr:cxnSp macro="">
      <xdr:nvCxnSpPr>
        <xdr:cNvPr id="304" name="直線コネクタ 303"/>
        <xdr:cNvCxnSpPr/>
      </xdr:nvCxnSpPr>
      <xdr:spPr>
        <a:xfrm>
          <a:off x="14782800" y="631748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06" name="テキスト ボックス 305"/>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145288</xdr:rowOff>
    </xdr:from>
    <xdr:to>
      <xdr:col>21</xdr:col>
      <xdr:colOff>361950</xdr:colOff>
      <xdr:row>37</xdr:row>
      <xdr:rowOff>1270</xdr:rowOff>
    </xdr:to>
    <xdr:cxnSp macro="">
      <xdr:nvCxnSpPr>
        <xdr:cNvPr id="307" name="直線コネクタ 306"/>
        <xdr:cNvCxnSpPr/>
      </xdr:nvCxnSpPr>
      <xdr:spPr>
        <a:xfrm flipV="1">
          <a:off x="13893800" y="63174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08" name="フローチャート : 判断 307"/>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09" name="テキスト ボックス 308"/>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1270</xdr:rowOff>
    </xdr:from>
    <xdr:to>
      <xdr:col>20</xdr:col>
      <xdr:colOff>158750</xdr:colOff>
      <xdr:row>37</xdr:row>
      <xdr:rowOff>5842</xdr:rowOff>
    </xdr:to>
    <xdr:cxnSp macro="">
      <xdr:nvCxnSpPr>
        <xdr:cNvPr id="310" name="直線コネクタ 309"/>
        <xdr:cNvCxnSpPr/>
      </xdr:nvCxnSpPr>
      <xdr:spPr>
        <a:xfrm flipV="1">
          <a:off x="13004800" y="6344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126492</xdr:rowOff>
    </xdr:from>
    <xdr:to>
      <xdr:col>20</xdr:col>
      <xdr:colOff>209550</xdr:colOff>
      <xdr:row>37</xdr:row>
      <xdr:rowOff>56642</xdr:rowOff>
    </xdr:to>
    <xdr:sp macro="" textlink="">
      <xdr:nvSpPr>
        <xdr:cNvPr id="311" name="フローチャート : 判断 310"/>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41419</xdr:rowOff>
    </xdr:from>
    <xdr:ext cx="762000" cy="259045"/>
    <xdr:sp macro="" textlink="">
      <xdr:nvSpPr>
        <xdr:cNvPr id="312" name="テキスト ボックス 311"/>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121920</xdr:rowOff>
    </xdr:from>
    <xdr:to>
      <xdr:col>19</xdr:col>
      <xdr:colOff>6350</xdr:colOff>
      <xdr:row>37</xdr:row>
      <xdr:rowOff>52070</xdr:rowOff>
    </xdr:to>
    <xdr:sp macro="" textlink="">
      <xdr:nvSpPr>
        <xdr:cNvPr id="313" name="フローチャート : 判断 312"/>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62247</xdr:rowOff>
    </xdr:from>
    <xdr:ext cx="762000" cy="259045"/>
    <xdr:sp macro="" textlink="">
      <xdr:nvSpPr>
        <xdr:cNvPr id="314" name="テキスト ボックス 313"/>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55626</xdr:rowOff>
    </xdr:from>
    <xdr:to>
      <xdr:col>24</xdr:col>
      <xdr:colOff>82550</xdr:colOff>
      <xdr:row>37</xdr:row>
      <xdr:rowOff>157226</xdr:rowOff>
    </xdr:to>
    <xdr:sp macro="" textlink="">
      <xdr:nvSpPr>
        <xdr:cNvPr id="320" name="円/楕円 319"/>
        <xdr:cNvSpPr/>
      </xdr:nvSpPr>
      <xdr:spPr>
        <a:xfrm>
          <a:off x="16459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27703</xdr:rowOff>
    </xdr:from>
    <xdr:ext cx="762000" cy="259045"/>
    <xdr:sp macro="" textlink="">
      <xdr:nvSpPr>
        <xdr:cNvPr id="321" name="補助費等該当値テキスト"/>
        <xdr:cNvSpPr txBox="1"/>
      </xdr:nvSpPr>
      <xdr:spPr>
        <a:xfrm>
          <a:off x="16598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163068</xdr:rowOff>
    </xdr:from>
    <xdr:to>
      <xdr:col>22</xdr:col>
      <xdr:colOff>615950</xdr:colOff>
      <xdr:row>37</xdr:row>
      <xdr:rowOff>93218</xdr:rowOff>
    </xdr:to>
    <xdr:sp macro="" textlink="">
      <xdr:nvSpPr>
        <xdr:cNvPr id="322" name="円/楕円 321"/>
        <xdr:cNvSpPr/>
      </xdr:nvSpPr>
      <xdr:spPr>
        <a:xfrm>
          <a:off x="15621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23" name="テキスト ボックス 322"/>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94488</xdr:rowOff>
    </xdr:from>
    <xdr:to>
      <xdr:col>21</xdr:col>
      <xdr:colOff>412750</xdr:colOff>
      <xdr:row>37</xdr:row>
      <xdr:rowOff>24638</xdr:rowOff>
    </xdr:to>
    <xdr:sp macro="" textlink="">
      <xdr:nvSpPr>
        <xdr:cNvPr id="324" name="円/楕円 323"/>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34815</xdr:rowOff>
    </xdr:from>
    <xdr:ext cx="762000" cy="259045"/>
    <xdr:sp macro="" textlink="">
      <xdr:nvSpPr>
        <xdr:cNvPr id="325" name="テキスト ボックス 324"/>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121920</xdr:rowOff>
    </xdr:from>
    <xdr:to>
      <xdr:col>20</xdr:col>
      <xdr:colOff>209550</xdr:colOff>
      <xdr:row>37</xdr:row>
      <xdr:rowOff>52070</xdr:rowOff>
    </xdr:to>
    <xdr:sp macro="" textlink="">
      <xdr:nvSpPr>
        <xdr:cNvPr id="326" name="円/楕円 325"/>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62247</xdr:rowOff>
    </xdr:from>
    <xdr:ext cx="762000" cy="259045"/>
    <xdr:sp macro="" textlink="">
      <xdr:nvSpPr>
        <xdr:cNvPr id="327" name="テキスト ボックス 326"/>
        <xdr:cNvSpPr txBox="1"/>
      </xdr:nvSpPr>
      <xdr:spPr>
        <a:xfrm>
          <a:off x="13512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126492</xdr:rowOff>
    </xdr:from>
    <xdr:to>
      <xdr:col>19</xdr:col>
      <xdr:colOff>6350</xdr:colOff>
      <xdr:row>37</xdr:row>
      <xdr:rowOff>56642</xdr:rowOff>
    </xdr:to>
    <xdr:sp macro="" textlink="">
      <xdr:nvSpPr>
        <xdr:cNvPr id="328" name="円/楕円 327"/>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41419</xdr:rowOff>
    </xdr:from>
    <xdr:ext cx="762000" cy="259045"/>
    <xdr:sp macro="" textlink="">
      <xdr:nvSpPr>
        <xdr:cNvPr id="329" name="テキスト ボックス 328"/>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年度は教育施設再編のため平成</a:t>
          </a:r>
          <a:r>
            <a:rPr kumimoji="1" lang="en-US" altLang="ja-JP" sz="1300">
              <a:latin typeface="ＭＳ Ｐゴシック"/>
            </a:rPr>
            <a:t>26</a:t>
          </a:r>
          <a:r>
            <a:rPr kumimoji="1" lang="ja-JP" altLang="en-US" sz="1300">
              <a:latin typeface="ＭＳ Ｐゴシック"/>
            </a:rPr>
            <a:t>年度</a:t>
          </a:r>
          <a:r>
            <a:rPr kumimoji="1" lang="ja-JP" altLang="en-US" sz="1300">
              <a:solidFill>
                <a:schemeClr val="tx1"/>
              </a:solidFill>
              <a:latin typeface="ＭＳ Ｐゴシック"/>
            </a:rPr>
            <a:t>に</a:t>
          </a:r>
          <a:r>
            <a:rPr kumimoji="1" lang="ja-JP" altLang="en-US" sz="1300">
              <a:latin typeface="ＭＳ Ｐゴシック"/>
            </a:rPr>
            <a:t>比べ</a:t>
          </a:r>
          <a:r>
            <a:rPr kumimoji="1" lang="en-US" altLang="ja-JP" sz="1300">
              <a:latin typeface="ＭＳ Ｐゴシック"/>
            </a:rPr>
            <a:t>0.8%</a:t>
          </a:r>
          <a:r>
            <a:rPr kumimoji="1" lang="ja-JP" altLang="en-US" sz="1300">
              <a:latin typeface="ＭＳ Ｐゴシック"/>
            </a:rPr>
            <a:t>増加している。償還のピークで</a:t>
          </a:r>
          <a:r>
            <a:rPr kumimoji="1" lang="ja-JP" altLang="en-US" sz="1300">
              <a:solidFill>
                <a:schemeClr val="tx1"/>
              </a:solidFill>
              <a:latin typeface="ＭＳ Ｐゴシック"/>
            </a:rPr>
            <a:t>あ</a:t>
          </a:r>
          <a:r>
            <a:rPr kumimoji="1" lang="ja-JP" altLang="en-US" sz="1300">
              <a:latin typeface="ＭＳ Ｐゴシック"/>
            </a:rPr>
            <a:t>った平成１９年度以降、新規事業の徹底的な精査を行い新規の地方債発行</a:t>
          </a:r>
          <a:r>
            <a:rPr kumimoji="1" lang="ja-JP" altLang="en-US" sz="1300">
              <a:solidFill>
                <a:schemeClr val="tx1"/>
              </a:solidFill>
              <a:latin typeface="ＭＳ Ｐゴシック"/>
            </a:rPr>
            <a:t>の</a:t>
          </a:r>
          <a:r>
            <a:rPr kumimoji="1" lang="ja-JP" altLang="en-US" sz="1300">
              <a:latin typeface="ＭＳ Ｐゴシック"/>
            </a:rPr>
            <a:t>抑制などを行うことにより、公債費の比率を抑えている。</a:t>
          </a: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117856</xdr:rowOff>
    </xdr:from>
    <xdr:to>
      <xdr:col>7</xdr:col>
      <xdr:colOff>15875</xdr:colOff>
      <xdr:row>76</xdr:row>
      <xdr:rowOff>136144</xdr:rowOff>
    </xdr:to>
    <xdr:cxnSp macro="">
      <xdr:nvCxnSpPr>
        <xdr:cNvPr id="359" name="直線コネクタ 358"/>
        <xdr:cNvCxnSpPr/>
      </xdr:nvCxnSpPr>
      <xdr:spPr>
        <a:xfrm>
          <a:off x="3987800" y="131480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142003</xdr:rowOff>
    </xdr:from>
    <xdr:ext cx="762000" cy="259045"/>
    <xdr:sp macro="" textlink="">
      <xdr:nvSpPr>
        <xdr:cNvPr id="360" name="公債費平均値テキスト"/>
        <xdr:cNvSpPr txBox="1"/>
      </xdr:nvSpPr>
      <xdr:spPr>
        <a:xfrm>
          <a:off x="4914900" y="1334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99568</xdr:rowOff>
    </xdr:from>
    <xdr:to>
      <xdr:col>5</xdr:col>
      <xdr:colOff>549275</xdr:colOff>
      <xdr:row>76</xdr:row>
      <xdr:rowOff>117856</xdr:rowOff>
    </xdr:to>
    <xdr:cxnSp macro="">
      <xdr:nvCxnSpPr>
        <xdr:cNvPr id="362" name="直線コネクタ 361"/>
        <xdr:cNvCxnSpPr/>
      </xdr:nvCxnSpPr>
      <xdr:spPr>
        <a:xfrm>
          <a:off x="3098800" y="131297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63" name="フローチャート : 判断 362"/>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75709</xdr:rowOff>
    </xdr:from>
    <xdr:ext cx="736600" cy="259045"/>
    <xdr:sp macro="" textlink="">
      <xdr:nvSpPr>
        <xdr:cNvPr id="364" name="テキスト ボックス 363"/>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99568</xdr:rowOff>
    </xdr:from>
    <xdr:to>
      <xdr:col>4</xdr:col>
      <xdr:colOff>346075</xdr:colOff>
      <xdr:row>77</xdr:row>
      <xdr:rowOff>5842</xdr:rowOff>
    </xdr:to>
    <xdr:cxnSp macro="">
      <xdr:nvCxnSpPr>
        <xdr:cNvPr id="365" name="直線コネクタ 364"/>
        <xdr:cNvCxnSpPr/>
      </xdr:nvCxnSpPr>
      <xdr:spPr>
        <a:xfrm flipV="1">
          <a:off x="2209800" y="1312976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80772</xdr:rowOff>
    </xdr:from>
    <xdr:to>
      <xdr:col>4</xdr:col>
      <xdr:colOff>396875</xdr:colOff>
      <xdr:row>79</xdr:row>
      <xdr:rowOff>10922</xdr:rowOff>
    </xdr:to>
    <xdr:sp macro="" textlink="">
      <xdr:nvSpPr>
        <xdr:cNvPr id="366" name="フローチャート : 判断 365"/>
        <xdr:cNvSpPr/>
      </xdr:nvSpPr>
      <xdr:spPr>
        <a:xfrm>
          <a:off x="3048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167149</xdr:rowOff>
    </xdr:from>
    <xdr:ext cx="762000" cy="259045"/>
    <xdr:sp macro="" textlink="">
      <xdr:nvSpPr>
        <xdr:cNvPr id="367" name="テキスト ボックス 366"/>
        <xdr:cNvSpPr txBox="1"/>
      </xdr:nvSpPr>
      <xdr:spPr>
        <a:xfrm>
          <a:off x="2717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5842</xdr:rowOff>
    </xdr:from>
    <xdr:to>
      <xdr:col>3</xdr:col>
      <xdr:colOff>142875</xdr:colOff>
      <xdr:row>77</xdr:row>
      <xdr:rowOff>33274</xdr:rowOff>
    </xdr:to>
    <xdr:cxnSp macro="">
      <xdr:nvCxnSpPr>
        <xdr:cNvPr id="368" name="直線コネクタ 367"/>
        <xdr:cNvCxnSpPr/>
      </xdr:nvCxnSpPr>
      <xdr:spPr>
        <a:xfrm flipV="1">
          <a:off x="1320800" y="13207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99061</xdr:rowOff>
    </xdr:from>
    <xdr:to>
      <xdr:col>3</xdr:col>
      <xdr:colOff>193675</xdr:colOff>
      <xdr:row>79</xdr:row>
      <xdr:rowOff>29211</xdr:rowOff>
    </xdr:to>
    <xdr:sp macro="" textlink="">
      <xdr:nvSpPr>
        <xdr:cNvPr id="369" name="フローチャート : 判断 368"/>
        <xdr:cNvSpPr/>
      </xdr:nvSpPr>
      <xdr:spPr>
        <a:xfrm>
          <a:off x="2159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13988</xdr:rowOff>
    </xdr:from>
    <xdr:ext cx="762000" cy="259045"/>
    <xdr:sp macro="" textlink="">
      <xdr:nvSpPr>
        <xdr:cNvPr id="370" name="テキスト ボックス 369"/>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135637</xdr:rowOff>
    </xdr:from>
    <xdr:to>
      <xdr:col>1</xdr:col>
      <xdr:colOff>676275</xdr:colOff>
      <xdr:row>79</xdr:row>
      <xdr:rowOff>65787</xdr:rowOff>
    </xdr:to>
    <xdr:sp macro="" textlink="">
      <xdr:nvSpPr>
        <xdr:cNvPr id="371" name="フローチャート : 判断 370"/>
        <xdr:cNvSpPr/>
      </xdr:nvSpPr>
      <xdr:spPr>
        <a:xfrm>
          <a:off x="1270000" y="1350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50564</xdr:rowOff>
    </xdr:from>
    <xdr:ext cx="762000" cy="259045"/>
    <xdr:sp macro="" textlink="">
      <xdr:nvSpPr>
        <xdr:cNvPr id="372" name="テキスト ボックス 371"/>
        <xdr:cNvSpPr txBox="1"/>
      </xdr:nvSpPr>
      <xdr:spPr>
        <a:xfrm>
          <a:off x="939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85344</xdr:rowOff>
    </xdr:from>
    <xdr:to>
      <xdr:col>7</xdr:col>
      <xdr:colOff>66675</xdr:colOff>
      <xdr:row>77</xdr:row>
      <xdr:rowOff>15494</xdr:rowOff>
    </xdr:to>
    <xdr:sp macro="" textlink="">
      <xdr:nvSpPr>
        <xdr:cNvPr id="378" name="円/楕円 377"/>
        <xdr:cNvSpPr/>
      </xdr:nvSpPr>
      <xdr:spPr>
        <a:xfrm>
          <a:off x="4775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101871</xdr:rowOff>
    </xdr:from>
    <xdr:ext cx="762000" cy="259045"/>
    <xdr:sp macro="" textlink="">
      <xdr:nvSpPr>
        <xdr:cNvPr id="379" name="公債費該当値テキスト"/>
        <xdr:cNvSpPr txBox="1"/>
      </xdr:nvSpPr>
      <xdr:spPr>
        <a:xfrm>
          <a:off x="4914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67056</xdr:rowOff>
    </xdr:from>
    <xdr:to>
      <xdr:col>5</xdr:col>
      <xdr:colOff>600075</xdr:colOff>
      <xdr:row>76</xdr:row>
      <xdr:rowOff>168656</xdr:rowOff>
    </xdr:to>
    <xdr:sp macro="" textlink="">
      <xdr:nvSpPr>
        <xdr:cNvPr id="380" name="円/楕円 379"/>
        <xdr:cNvSpPr/>
      </xdr:nvSpPr>
      <xdr:spPr>
        <a:xfrm>
          <a:off x="3937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7383</xdr:rowOff>
    </xdr:from>
    <xdr:ext cx="736600" cy="259045"/>
    <xdr:sp macro="" textlink="">
      <xdr:nvSpPr>
        <xdr:cNvPr id="381" name="テキスト ボックス 380"/>
        <xdr:cNvSpPr txBox="1"/>
      </xdr:nvSpPr>
      <xdr:spPr>
        <a:xfrm>
          <a:off x="3606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48768</xdr:rowOff>
    </xdr:from>
    <xdr:to>
      <xdr:col>4</xdr:col>
      <xdr:colOff>396875</xdr:colOff>
      <xdr:row>76</xdr:row>
      <xdr:rowOff>150368</xdr:rowOff>
    </xdr:to>
    <xdr:sp macro="" textlink="">
      <xdr:nvSpPr>
        <xdr:cNvPr id="382" name="円/楕円 381"/>
        <xdr:cNvSpPr/>
      </xdr:nvSpPr>
      <xdr:spPr>
        <a:xfrm>
          <a:off x="3048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160545</xdr:rowOff>
    </xdr:from>
    <xdr:ext cx="762000" cy="259045"/>
    <xdr:sp macro="" textlink="">
      <xdr:nvSpPr>
        <xdr:cNvPr id="383" name="テキスト ボックス 382"/>
        <xdr:cNvSpPr txBox="1"/>
      </xdr:nvSpPr>
      <xdr:spPr>
        <a:xfrm>
          <a:off x="2717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126492</xdr:rowOff>
    </xdr:from>
    <xdr:to>
      <xdr:col>3</xdr:col>
      <xdr:colOff>193675</xdr:colOff>
      <xdr:row>77</xdr:row>
      <xdr:rowOff>56642</xdr:rowOff>
    </xdr:to>
    <xdr:sp macro="" textlink="">
      <xdr:nvSpPr>
        <xdr:cNvPr id="384" name="円/楕円 383"/>
        <xdr:cNvSpPr/>
      </xdr:nvSpPr>
      <xdr:spPr>
        <a:xfrm>
          <a:off x="2159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66819</xdr:rowOff>
    </xdr:from>
    <xdr:ext cx="762000" cy="259045"/>
    <xdr:sp macro="" textlink="">
      <xdr:nvSpPr>
        <xdr:cNvPr id="385" name="テキスト ボックス 384"/>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153924</xdr:rowOff>
    </xdr:from>
    <xdr:to>
      <xdr:col>1</xdr:col>
      <xdr:colOff>676275</xdr:colOff>
      <xdr:row>77</xdr:row>
      <xdr:rowOff>84074</xdr:rowOff>
    </xdr:to>
    <xdr:sp macro="" textlink="">
      <xdr:nvSpPr>
        <xdr:cNvPr id="386" name="円/楕円 385"/>
        <xdr:cNvSpPr/>
      </xdr:nvSpPr>
      <xdr:spPr>
        <a:xfrm>
          <a:off x="1270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94251</xdr:rowOff>
    </xdr:from>
    <xdr:ext cx="762000" cy="259045"/>
    <xdr:sp macro="" textlink="">
      <xdr:nvSpPr>
        <xdr:cNvPr id="387" name="テキスト ボックス 386"/>
        <xdr:cNvSpPr txBox="1"/>
      </xdr:nvSpPr>
      <xdr:spPr>
        <a:xfrm>
          <a:off x="939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年度に類似団体平均値よりも下回ったが、平成</a:t>
          </a:r>
          <a:r>
            <a:rPr kumimoji="1" lang="en-US" altLang="ja-JP" sz="1300">
              <a:latin typeface="ＭＳ Ｐゴシック"/>
            </a:rPr>
            <a:t>27</a:t>
          </a:r>
          <a:r>
            <a:rPr kumimoji="1" lang="ja-JP" altLang="en-US" sz="1300">
              <a:latin typeface="ＭＳ Ｐゴシック"/>
            </a:rPr>
            <a:t>年度より類似団体を上回り平成</a:t>
          </a:r>
          <a:r>
            <a:rPr kumimoji="1" lang="en-US" altLang="ja-JP" sz="1300">
              <a:latin typeface="ＭＳ Ｐゴシック"/>
            </a:rPr>
            <a:t>28</a:t>
          </a:r>
          <a:r>
            <a:rPr kumimoji="1" lang="ja-JP" altLang="en-US" sz="1300">
              <a:latin typeface="ＭＳ Ｐゴシック"/>
            </a:rPr>
            <a:t>年度も平成</a:t>
          </a:r>
          <a:r>
            <a:rPr kumimoji="1" lang="en-US" altLang="ja-JP" sz="1300">
              <a:latin typeface="ＭＳ Ｐゴシック"/>
            </a:rPr>
            <a:t>27</a:t>
          </a:r>
          <a:r>
            <a:rPr kumimoji="1" lang="ja-JP" altLang="en-US" sz="1300">
              <a:latin typeface="ＭＳ Ｐゴシック"/>
            </a:rPr>
            <a:t>年度に対し</a:t>
          </a:r>
          <a:r>
            <a:rPr kumimoji="1" lang="en-US" altLang="ja-JP" sz="1300">
              <a:latin typeface="ＭＳ Ｐゴシック"/>
            </a:rPr>
            <a:t>6.7</a:t>
          </a:r>
          <a:r>
            <a:rPr kumimoji="1" lang="ja-JP" altLang="en-US" sz="1300">
              <a:latin typeface="ＭＳ Ｐゴシック"/>
            </a:rPr>
            <a:t>％増加した。平成</a:t>
          </a:r>
          <a:r>
            <a:rPr kumimoji="1" lang="en-US" altLang="ja-JP" sz="1300">
              <a:latin typeface="ＭＳ Ｐゴシック"/>
            </a:rPr>
            <a:t>28</a:t>
          </a:r>
          <a:r>
            <a:rPr kumimoji="1" lang="ja-JP" altLang="en-US" sz="1300">
              <a:latin typeface="ＭＳ Ｐゴシック"/>
            </a:rPr>
            <a:t>年度の増加は物件費の増加が主な原因となった。業務の効率化・適正化により、引き続き健全な財政運営に努める。</a:t>
          </a: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43180</xdr:rowOff>
    </xdr:from>
    <xdr:to>
      <xdr:col>24</xdr:col>
      <xdr:colOff>31750</xdr:colOff>
      <xdr:row>77</xdr:row>
      <xdr:rowOff>127000</xdr:rowOff>
    </xdr:to>
    <xdr:cxnSp macro="">
      <xdr:nvCxnSpPr>
        <xdr:cNvPr id="420" name="直線コネクタ 419"/>
        <xdr:cNvCxnSpPr/>
      </xdr:nvCxnSpPr>
      <xdr:spPr>
        <a:xfrm>
          <a:off x="15671800" y="13073380"/>
          <a:ext cx="838200" cy="2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62247</xdr:rowOff>
    </xdr:from>
    <xdr:ext cx="762000" cy="259045"/>
    <xdr:sp macro="" textlink="">
      <xdr:nvSpPr>
        <xdr:cNvPr id="421" name="公債費以外平均値テキスト"/>
        <xdr:cNvSpPr txBox="1"/>
      </xdr:nvSpPr>
      <xdr:spPr>
        <a:xfrm>
          <a:off x="16598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130810</xdr:rowOff>
    </xdr:from>
    <xdr:to>
      <xdr:col>22</xdr:col>
      <xdr:colOff>565150</xdr:colOff>
      <xdr:row>76</xdr:row>
      <xdr:rowOff>43180</xdr:rowOff>
    </xdr:to>
    <xdr:cxnSp macro="">
      <xdr:nvCxnSpPr>
        <xdr:cNvPr id="423" name="直線コネクタ 422"/>
        <xdr:cNvCxnSpPr/>
      </xdr:nvCxnSpPr>
      <xdr:spPr>
        <a:xfrm>
          <a:off x="14782800" y="129895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81297</xdr:rowOff>
    </xdr:from>
    <xdr:ext cx="736600" cy="259045"/>
    <xdr:sp macro="" textlink="">
      <xdr:nvSpPr>
        <xdr:cNvPr id="425" name="テキスト ボックス 424"/>
        <xdr:cNvSpPr txBox="1"/>
      </xdr:nvSpPr>
      <xdr:spPr>
        <a:xfrm>
          <a:off x="15290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130810</xdr:rowOff>
    </xdr:from>
    <xdr:to>
      <xdr:col>21</xdr:col>
      <xdr:colOff>361950</xdr:colOff>
      <xdr:row>76</xdr:row>
      <xdr:rowOff>104139</xdr:rowOff>
    </xdr:to>
    <xdr:cxnSp macro="">
      <xdr:nvCxnSpPr>
        <xdr:cNvPr id="426" name="直線コネクタ 425"/>
        <xdr:cNvCxnSpPr/>
      </xdr:nvCxnSpPr>
      <xdr:spPr>
        <a:xfrm flipV="1">
          <a:off x="13893800" y="12989560"/>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27" name="フローチャート : 判断 426"/>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139716</xdr:rowOff>
    </xdr:from>
    <xdr:ext cx="762000" cy="259045"/>
    <xdr:sp macro="" textlink="">
      <xdr:nvSpPr>
        <xdr:cNvPr id="428" name="テキスト ボックス 427"/>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115570</xdr:rowOff>
    </xdr:from>
    <xdr:to>
      <xdr:col>20</xdr:col>
      <xdr:colOff>158750</xdr:colOff>
      <xdr:row>76</xdr:row>
      <xdr:rowOff>104139</xdr:rowOff>
    </xdr:to>
    <xdr:cxnSp macro="">
      <xdr:nvCxnSpPr>
        <xdr:cNvPr id="429" name="直線コネクタ 428"/>
        <xdr:cNvCxnSpPr/>
      </xdr:nvCxnSpPr>
      <xdr:spPr>
        <a:xfrm>
          <a:off x="13004800" y="12974320"/>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137160</xdr:rowOff>
    </xdr:from>
    <xdr:to>
      <xdr:col>20</xdr:col>
      <xdr:colOff>209550</xdr:colOff>
      <xdr:row>76</xdr:row>
      <xdr:rowOff>67311</xdr:rowOff>
    </xdr:to>
    <xdr:sp macro="" textlink="">
      <xdr:nvSpPr>
        <xdr:cNvPr id="430" name="フローチャート : 判断 429"/>
        <xdr:cNvSpPr/>
      </xdr:nvSpPr>
      <xdr:spPr>
        <a:xfrm>
          <a:off x="13843000" y="12995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77487</xdr:rowOff>
    </xdr:from>
    <xdr:ext cx="762000" cy="259045"/>
    <xdr:sp macro="" textlink="">
      <xdr:nvSpPr>
        <xdr:cNvPr id="431" name="テキスト ボックス 430"/>
        <xdr:cNvSpPr txBox="1"/>
      </xdr:nvSpPr>
      <xdr:spPr>
        <a:xfrm>
          <a:off x="13512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118110</xdr:rowOff>
    </xdr:from>
    <xdr:to>
      <xdr:col>19</xdr:col>
      <xdr:colOff>6350</xdr:colOff>
      <xdr:row>76</xdr:row>
      <xdr:rowOff>48261</xdr:rowOff>
    </xdr:to>
    <xdr:sp macro="" textlink="">
      <xdr:nvSpPr>
        <xdr:cNvPr id="432" name="フローチャート : 判断 431"/>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33038</xdr:rowOff>
    </xdr:from>
    <xdr:ext cx="762000" cy="259045"/>
    <xdr:sp macro="" textlink="">
      <xdr:nvSpPr>
        <xdr:cNvPr id="433" name="テキスト ボックス 432"/>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9" name="円/楕円 438"/>
        <xdr:cNvSpPr/>
      </xdr:nvSpPr>
      <xdr:spPr>
        <a:xfrm>
          <a:off x="164592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48277</xdr:rowOff>
    </xdr:from>
    <xdr:ext cx="762000" cy="259045"/>
    <xdr:sp macro="" textlink="">
      <xdr:nvSpPr>
        <xdr:cNvPr id="440" name="公債費以外該当値テキスト"/>
        <xdr:cNvSpPr txBox="1"/>
      </xdr:nvSpPr>
      <xdr:spPr>
        <a:xfrm>
          <a:off x="165989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163830</xdr:rowOff>
    </xdr:from>
    <xdr:to>
      <xdr:col>22</xdr:col>
      <xdr:colOff>615950</xdr:colOff>
      <xdr:row>76</xdr:row>
      <xdr:rowOff>93980</xdr:rowOff>
    </xdr:to>
    <xdr:sp macro="" textlink="">
      <xdr:nvSpPr>
        <xdr:cNvPr id="441" name="円/楕円 440"/>
        <xdr:cNvSpPr/>
      </xdr:nvSpPr>
      <xdr:spPr>
        <a:xfrm>
          <a:off x="15621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78757</xdr:rowOff>
    </xdr:from>
    <xdr:ext cx="736600" cy="259045"/>
    <xdr:sp macro="" textlink="">
      <xdr:nvSpPr>
        <xdr:cNvPr id="442" name="テキスト ボックス 441"/>
        <xdr:cNvSpPr txBox="1"/>
      </xdr:nvSpPr>
      <xdr:spPr>
        <a:xfrm>
          <a:off x="15290800" y="13108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80010</xdr:rowOff>
    </xdr:from>
    <xdr:to>
      <xdr:col>21</xdr:col>
      <xdr:colOff>412750</xdr:colOff>
      <xdr:row>76</xdr:row>
      <xdr:rowOff>10161</xdr:rowOff>
    </xdr:to>
    <xdr:sp macro="" textlink="">
      <xdr:nvSpPr>
        <xdr:cNvPr id="443" name="円/楕円 442"/>
        <xdr:cNvSpPr/>
      </xdr:nvSpPr>
      <xdr:spPr>
        <a:xfrm>
          <a:off x="14732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20337</xdr:rowOff>
    </xdr:from>
    <xdr:ext cx="762000" cy="259045"/>
    <xdr:sp macro="" textlink="">
      <xdr:nvSpPr>
        <xdr:cNvPr id="444" name="テキスト ボックス 443"/>
        <xdr:cNvSpPr txBox="1"/>
      </xdr:nvSpPr>
      <xdr:spPr>
        <a:xfrm>
          <a:off x="14401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53339</xdr:rowOff>
    </xdr:from>
    <xdr:to>
      <xdr:col>20</xdr:col>
      <xdr:colOff>209550</xdr:colOff>
      <xdr:row>76</xdr:row>
      <xdr:rowOff>154939</xdr:rowOff>
    </xdr:to>
    <xdr:sp macro="" textlink="">
      <xdr:nvSpPr>
        <xdr:cNvPr id="445" name="円/楕円 444"/>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46" name="テキスト ボックス 445"/>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64770</xdr:rowOff>
    </xdr:from>
    <xdr:to>
      <xdr:col>19</xdr:col>
      <xdr:colOff>6350</xdr:colOff>
      <xdr:row>75</xdr:row>
      <xdr:rowOff>166370</xdr:rowOff>
    </xdr:to>
    <xdr:sp macro="" textlink="">
      <xdr:nvSpPr>
        <xdr:cNvPr id="447" name="円/楕円 446"/>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5097</xdr:rowOff>
    </xdr:from>
    <xdr:ext cx="762000" cy="259045"/>
    <xdr:sp macro="" textlink="">
      <xdr:nvSpPr>
        <xdr:cNvPr id="448" name="テキスト ボックス 447"/>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群馬県嬬恋村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11496</xdr:rowOff>
    </xdr:from>
    <xdr:to>
      <xdr:col>4</xdr:col>
      <xdr:colOff>1117600</xdr:colOff>
      <xdr:row>18</xdr:row>
      <xdr:rowOff>25446</xdr:rowOff>
    </xdr:to>
    <xdr:cxnSp macro="">
      <xdr:nvCxnSpPr>
        <xdr:cNvPr id="46" name="直線コネクタ 45"/>
        <xdr:cNvCxnSpPr/>
      </xdr:nvCxnSpPr>
      <xdr:spPr bwMode="auto">
        <a:xfrm flipV="1">
          <a:off x="5003800" y="3145221"/>
          <a:ext cx="647700" cy="13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136569</xdr:rowOff>
    </xdr:from>
    <xdr:ext cx="762000" cy="259045"/>
    <xdr:sp macro="" textlink="">
      <xdr:nvSpPr>
        <xdr:cNvPr id="47" name="人口1人当たり決算額の推移平均値テキスト130"/>
        <xdr:cNvSpPr txBox="1"/>
      </xdr:nvSpPr>
      <xdr:spPr>
        <a:xfrm>
          <a:off x="5740400" y="2755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25446</xdr:rowOff>
    </xdr:from>
    <xdr:to>
      <xdr:col>4</xdr:col>
      <xdr:colOff>469900</xdr:colOff>
      <xdr:row>18</xdr:row>
      <xdr:rowOff>43672</xdr:rowOff>
    </xdr:to>
    <xdr:cxnSp macro="">
      <xdr:nvCxnSpPr>
        <xdr:cNvPr id="49" name="直線コネクタ 48"/>
        <xdr:cNvCxnSpPr/>
      </xdr:nvCxnSpPr>
      <xdr:spPr bwMode="auto">
        <a:xfrm flipV="1">
          <a:off x="4305300" y="3159171"/>
          <a:ext cx="698500" cy="18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136484</xdr:rowOff>
    </xdr:from>
    <xdr:to>
      <xdr:col>4</xdr:col>
      <xdr:colOff>520700</xdr:colOff>
      <xdr:row>17</xdr:row>
      <xdr:rowOff>66634</xdr:rowOff>
    </xdr:to>
    <xdr:sp macro="" textlink="">
      <xdr:nvSpPr>
        <xdr:cNvPr id="50" name="フローチャート : 判断 49"/>
        <xdr:cNvSpPr/>
      </xdr:nvSpPr>
      <xdr:spPr bwMode="auto">
        <a:xfrm>
          <a:off x="4953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76811</xdr:rowOff>
    </xdr:from>
    <xdr:ext cx="736600" cy="259045"/>
    <xdr:sp macro="" textlink="">
      <xdr:nvSpPr>
        <xdr:cNvPr id="51" name="テキスト ボックス 50"/>
        <xdr:cNvSpPr txBox="1"/>
      </xdr:nvSpPr>
      <xdr:spPr>
        <a:xfrm>
          <a:off x="4622800" y="2696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31859</xdr:rowOff>
    </xdr:from>
    <xdr:to>
      <xdr:col>3</xdr:col>
      <xdr:colOff>904875</xdr:colOff>
      <xdr:row>18</xdr:row>
      <xdr:rowOff>43672</xdr:rowOff>
    </xdr:to>
    <xdr:cxnSp macro="">
      <xdr:nvCxnSpPr>
        <xdr:cNvPr id="52" name="直線コネクタ 51"/>
        <xdr:cNvCxnSpPr/>
      </xdr:nvCxnSpPr>
      <xdr:spPr bwMode="auto">
        <a:xfrm>
          <a:off x="3606800" y="3165584"/>
          <a:ext cx="698500" cy="11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35483</xdr:rowOff>
    </xdr:from>
    <xdr:to>
      <xdr:col>3</xdr:col>
      <xdr:colOff>955675</xdr:colOff>
      <xdr:row>18</xdr:row>
      <xdr:rowOff>137082</xdr:rowOff>
    </xdr:to>
    <xdr:sp macro="" textlink="">
      <xdr:nvSpPr>
        <xdr:cNvPr id="53" name="フローチャート : 判断 52"/>
        <xdr:cNvSpPr/>
      </xdr:nvSpPr>
      <xdr:spPr bwMode="auto">
        <a:xfrm>
          <a:off x="4254500" y="3169208"/>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121860</xdr:rowOff>
    </xdr:from>
    <xdr:ext cx="762000" cy="259045"/>
    <xdr:sp macro="" textlink="">
      <xdr:nvSpPr>
        <xdr:cNvPr id="54" name="テキスト ボックス 53"/>
        <xdr:cNvSpPr txBox="1"/>
      </xdr:nvSpPr>
      <xdr:spPr>
        <a:xfrm>
          <a:off x="3924300" y="325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27990</xdr:rowOff>
    </xdr:from>
    <xdr:to>
      <xdr:col>3</xdr:col>
      <xdr:colOff>206375</xdr:colOff>
      <xdr:row>18</xdr:row>
      <xdr:rowOff>31859</xdr:rowOff>
    </xdr:to>
    <xdr:cxnSp macro="">
      <xdr:nvCxnSpPr>
        <xdr:cNvPr id="55" name="直線コネクタ 54"/>
        <xdr:cNvCxnSpPr/>
      </xdr:nvCxnSpPr>
      <xdr:spPr bwMode="auto">
        <a:xfrm>
          <a:off x="2908300" y="3161715"/>
          <a:ext cx="698500" cy="3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49616</xdr:rowOff>
    </xdr:from>
    <xdr:to>
      <xdr:col>3</xdr:col>
      <xdr:colOff>257175</xdr:colOff>
      <xdr:row>18</xdr:row>
      <xdr:rowOff>151216</xdr:rowOff>
    </xdr:to>
    <xdr:sp macro="" textlink="">
      <xdr:nvSpPr>
        <xdr:cNvPr id="56" name="フローチャート : 判断 55"/>
        <xdr:cNvSpPr/>
      </xdr:nvSpPr>
      <xdr:spPr bwMode="auto">
        <a:xfrm>
          <a:off x="3556000" y="3183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135993</xdr:rowOff>
    </xdr:from>
    <xdr:ext cx="762000" cy="259045"/>
    <xdr:sp macro="" textlink="">
      <xdr:nvSpPr>
        <xdr:cNvPr id="57" name="テキスト ボックス 56"/>
        <xdr:cNvSpPr txBox="1"/>
      </xdr:nvSpPr>
      <xdr:spPr>
        <a:xfrm>
          <a:off x="3225800" y="326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44575</xdr:rowOff>
    </xdr:from>
    <xdr:to>
      <xdr:col>2</xdr:col>
      <xdr:colOff>692150</xdr:colOff>
      <xdr:row>18</xdr:row>
      <xdr:rowOff>146175</xdr:rowOff>
    </xdr:to>
    <xdr:sp macro="" textlink="">
      <xdr:nvSpPr>
        <xdr:cNvPr id="58" name="フローチャート : 判断 57"/>
        <xdr:cNvSpPr/>
      </xdr:nvSpPr>
      <xdr:spPr bwMode="auto">
        <a:xfrm>
          <a:off x="2857500" y="3178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130952</xdr:rowOff>
    </xdr:from>
    <xdr:ext cx="762000" cy="259045"/>
    <xdr:sp macro="" textlink="">
      <xdr:nvSpPr>
        <xdr:cNvPr id="59" name="テキスト ボックス 58"/>
        <xdr:cNvSpPr txBox="1"/>
      </xdr:nvSpPr>
      <xdr:spPr>
        <a:xfrm>
          <a:off x="2527300" y="326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132146</xdr:rowOff>
    </xdr:from>
    <xdr:to>
      <xdr:col>5</xdr:col>
      <xdr:colOff>34925</xdr:colOff>
      <xdr:row>18</xdr:row>
      <xdr:rowOff>62296</xdr:rowOff>
    </xdr:to>
    <xdr:sp macro="" textlink="">
      <xdr:nvSpPr>
        <xdr:cNvPr id="65" name="円/楕円 64"/>
        <xdr:cNvSpPr/>
      </xdr:nvSpPr>
      <xdr:spPr bwMode="auto">
        <a:xfrm>
          <a:off x="5600700" y="3094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104223</xdr:rowOff>
    </xdr:from>
    <xdr:ext cx="762000" cy="259045"/>
    <xdr:sp macro="" textlink="">
      <xdr:nvSpPr>
        <xdr:cNvPr id="66" name="人口1人当たり決算額の推移該当値テキスト130"/>
        <xdr:cNvSpPr txBox="1"/>
      </xdr:nvSpPr>
      <xdr:spPr>
        <a:xfrm>
          <a:off x="5740400" y="3066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138,544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146096</xdr:rowOff>
    </xdr:from>
    <xdr:to>
      <xdr:col>4</xdr:col>
      <xdr:colOff>520700</xdr:colOff>
      <xdr:row>18</xdr:row>
      <xdr:rowOff>76246</xdr:rowOff>
    </xdr:to>
    <xdr:sp macro="" textlink="">
      <xdr:nvSpPr>
        <xdr:cNvPr id="67" name="円/楕円 66"/>
        <xdr:cNvSpPr/>
      </xdr:nvSpPr>
      <xdr:spPr bwMode="auto">
        <a:xfrm>
          <a:off x="4953000" y="3108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61024</xdr:rowOff>
    </xdr:from>
    <xdr:ext cx="736600" cy="259045"/>
    <xdr:sp macro="" textlink="">
      <xdr:nvSpPr>
        <xdr:cNvPr id="68" name="テキスト ボックス 67"/>
        <xdr:cNvSpPr txBox="1"/>
      </xdr:nvSpPr>
      <xdr:spPr>
        <a:xfrm>
          <a:off x="4622800" y="3194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136,103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164322</xdr:rowOff>
    </xdr:from>
    <xdr:to>
      <xdr:col>3</xdr:col>
      <xdr:colOff>955675</xdr:colOff>
      <xdr:row>18</xdr:row>
      <xdr:rowOff>94472</xdr:rowOff>
    </xdr:to>
    <xdr:sp macro="" textlink="">
      <xdr:nvSpPr>
        <xdr:cNvPr id="69" name="円/楕円 68"/>
        <xdr:cNvSpPr/>
      </xdr:nvSpPr>
      <xdr:spPr bwMode="auto">
        <a:xfrm>
          <a:off x="4254500" y="3126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104649</xdr:rowOff>
    </xdr:from>
    <xdr:ext cx="762000" cy="259045"/>
    <xdr:sp macro="" textlink="">
      <xdr:nvSpPr>
        <xdr:cNvPr id="70" name="テキスト ボックス 69"/>
        <xdr:cNvSpPr txBox="1"/>
      </xdr:nvSpPr>
      <xdr:spPr>
        <a:xfrm>
          <a:off x="3924300" y="289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132,914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152509</xdr:rowOff>
    </xdr:from>
    <xdr:to>
      <xdr:col>3</xdr:col>
      <xdr:colOff>257175</xdr:colOff>
      <xdr:row>18</xdr:row>
      <xdr:rowOff>82659</xdr:rowOff>
    </xdr:to>
    <xdr:sp macro="" textlink="">
      <xdr:nvSpPr>
        <xdr:cNvPr id="71" name="円/楕円 70"/>
        <xdr:cNvSpPr/>
      </xdr:nvSpPr>
      <xdr:spPr bwMode="auto">
        <a:xfrm>
          <a:off x="3556000" y="3114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92836</xdr:rowOff>
    </xdr:from>
    <xdr:ext cx="762000" cy="259045"/>
    <xdr:sp macro="" textlink="">
      <xdr:nvSpPr>
        <xdr:cNvPr id="72" name="テキスト ボックス 71"/>
        <xdr:cNvSpPr txBox="1"/>
      </xdr:nvSpPr>
      <xdr:spPr>
        <a:xfrm>
          <a:off x="3225800" y="288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134,981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148640</xdr:rowOff>
    </xdr:from>
    <xdr:to>
      <xdr:col>2</xdr:col>
      <xdr:colOff>692150</xdr:colOff>
      <xdr:row>18</xdr:row>
      <xdr:rowOff>78790</xdr:rowOff>
    </xdr:to>
    <xdr:sp macro="" textlink="">
      <xdr:nvSpPr>
        <xdr:cNvPr id="73" name="円/楕円 72"/>
        <xdr:cNvSpPr/>
      </xdr:nvSpPr>
      <xdr:spPr bwMode="auto">
        <a:xfrm>
          <a:off x="2857500" y="3110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88967</xdr:rowOff>
    </xdr:from>
    <xdr:ext cx="762000" cy="259045"/>
    <xdr:sp macro="" textlink="">
      <xdr:nvSpPr>
        <xdr:cNvPr id="74" name="テキスト ボックス 73"/>
        <xdr:cNvSpPr txBox="1"/>
      </xdr:nvSpPr>
      <xdr:spPr>
        <a:xfrm>
          <a:off x="2527300" y="2879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135,658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341242</xdr:rowOff>
    </xdr:from>
    <xdr:to>
      <xdr:col>4</xdr:col>
      <xdr:colOff>1117600</xdr:colOff>
      <xdr:row>36</xdr:row>
      <xdr:rowOff>225</xdr:rowOff>
    </xdr:to>
    <xdr:cxnSp macro="">
      <xdr:nvCxnSpPr>
        <xdr:cNvPr id="109" name="直線コネクタ 108"/>
        <xdr:cNvCxnSpPr/>
      </xdr:nvCxnSpPr>
      <xdr:spPr bwMode="auto">
        <a:xfrm>
          <a:off x="5003800" y="6951592"/>
          <a:ext cx="647700" cy="1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67951</xdr:rowOff>
    </xdr:from>
    <xdr:ext cx="762000" cy="259045"/>
    <xdr:sp macro="" textlink="">
      <xdr:nvSpPr>
        <xdr:cNvPr id="110" name="人口1人当たり決算額の推移平均値テキスト445"/>
        <xdr:cNvSpPr txBox="1"/>
      </xdr:nvSpPr>
      <xdr:spPr>
        <a:xfrm>
          <a:off x="5740400" y="667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341242</xdr:rowOff>
    </xdr:from>
    <xdr:to>
      <xdr:col>4</xdr:col>
      <xdr:colOff>469900</xdr:colOff>
      <xdr:row>36</xdr:row>
      <xdr:rowOff>25599</xdr:rowOff>
    </xdr:to>
    <xdr:cxnSp macro="">
      <xdr:nvCxnSpPr>
        <xdr:cNvPr id="112" name="直線コネクタ 111"/>
        <xdr:cNvCxnSpPr/>
      </xdr:nvCxnSpPr>
      <xdr:spPr bwMode="auto">
        <a:xfrm flipV="1">
          <a:off x="4305300" y="6951592"/>
          <a:ext cx="698500" cy="27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242925</xdr:rowOff>
    </xdr:from>
    <xdr:to>
      <xdr:col>4</xdr:col>
      <xdr:colOff>520700</xdr:colOff>
      <xdr:row>36</xdr:row>
      <xdr:rowOff>1625</xdr:rowOff>
    </xdr:to>
    <xdr:sp macro="" textlink="">
      <xdr:nvSpPr>
        <xdr:cNvPr id="113" name="フローチャート : 判断 112"/>
        <xdr:cNvSpPr/>
      </xdr:nvSpPr>
      <xdr:spPr bwMode="auto">
        <a:xfrm>
          <a:off x="49530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11802</xdr:rowOff>
    </xdr:from>
    <xdr:ext cx="736600" cy="259045"/>
    <xdr:sp macro="" textlink="">
      <xdr:nvSpPr>
        <xdr:cNvPr id="114" name="テキスト ボックス 113"/>
        <xdr:cNvSpPr txBox="1"/>
      </xdr:nvSpPr>
      <xdr:spPr>
        <a:xfrm>
          <a:off x="4622800" y="6622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284310</xdr:rowOff>
    </xdr:from>
    <xdr:to>
      <xdr:col>3</xdr:col>
      <xdr:colOff>904875</xdr:colOff>
      <xdr:row>36</xdr:row>
      <xdr:rowOff>25599</xdr:rowOff>
    </xdr:to>
    <xdr:cxnSp macro="">
      <xdr:nvCxnSpPr>
        <xdr:cNvPr id="115" name="直線コネクタ 114"/>
        <xdr:cNvCxnSpPr/>
      </xdr:nvCxnSpPr>
      <xdr:spPr bwMode="auto">
        <a:xfrm>
          <a:off x="3606800" y="6894660"/>
          <a:ext cx="698500" cy="84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227022</xdr:rowOff>
    </xdr:from>
    <xdr:to>
      <xdr:col>3</xdr:col>
      <xdr:colOff>955675</xdr:colOff>
      <xdr:row>35</xdr:row>
      <xdr:rowOff>328622</xdr:rowOff>
    </xdr:to>
    <xdr:sp macro="" textlink="">
      <xdr:nvSpPr>
        <xdr:cNvPr id="116" name="フローチャート : 判断 115"/>
        <xdr:cNvSpPr/>
      </xdr:nvSpPr>
      <xdr:spPr bwMode="auto">
        <a:xfrm>
          <a:off x="4254500" y="6837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338799</xdr:rowOff>
    </xdr:from>
    <xdr:ext cx="762000" cy="259045"/>
    <xdr:sp macro="" textlink="">
      <xdr:nvSpPr>
        <xdr:cNvPr id="117" name="テキスト ボックス 116"/>
        <xdr:cNvSpPr txBox="1"/>
      </xdr:nvSpPr>
      <xdr:spPr>
        <a:xfrm>
          <a:off x="3924300" y="66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235988</xdr:rowOff>
    </xdr:from>
    <xdr:to>
      <xdr:col>3</xdr:col>
      <xdr:colOff>206375</xdr:colOff>
      <xdr:row>35</xdr:row>
      <xdr:rowOff>284310</xdr:rowOff>
    </xdr:to>
    <xdr:cxnSp macro="">
      <xdr:nvCxnSpPr>
        <xdr:cNvPr id="118" name="直線コネクタ 117"/>
        <xdr:cNvCxnSpPr/>
      </xdr:nvCxnSpPr>
      <xdr:spPr bwMode="auto">
        <a:xfrm>
          <a:off x="2908300" y="6846338"/>
          <a:ext cx="698500" cy="48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183207</xdr:rowOff>
    </xdr:from>
    <xdr:to>
      <xdr:col>3</xdr:col>
      <xdr:colOff>257175</xdr:colOff>
      <xdr:row>35</xdr:row>
      <xdr:rowOff>284807</xdr:rowOff>
    </xdr:to>
    <xdr:sp macro="" textlink="">
      <xdr:nvSpPr>
        <xdr:cNvPr id="119" name="フローチャート : 判断 118"/>
        <xdr:cNvSpPr/>
      </xdr:nvSpPr>
      <xdr:spPr bwMode="auto">
        <a:xfrm>
          <a:off x="3556000" y="6793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294984</xdr:rowOff>
    </xdr:from>
    <xdr:ext cx="762000" cy="259045"/>
    <xdr:sp macro="" textlink="">
      <xdr:nvSpPr>
        <xdr:cNvPr id="120" name="テキスト ボックス 119"/>
        <xdr:cNvSpPr txBox="1"/>
      </xdr:nvSpPr>
      <xdr:spPr>
        <a:xfrm>
          <a:off x="3225800" y="656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155666</xdr:rowOff>
    </xdr:from>
    <xdr:to>
      <xdr:col>2</xdr:col>
      <xdr:colOff>692150</xdr:colOff>
      <xdr:row>35</xdr:row>
      <xdr:rowOff>257266</xdr:rowOff>
    </xdr:to>
    <xdr:sp macro="" textlink="">
      <xdr:nvSpPr>
        <xdr:cNvPr id="121" name="フローチャート : 判断 120"/>
        <xdr:cNvSpPr/>
      </xdr:nvSpPr>
      <xdr:spPr bwMode="auto">
        <a:xfrm>
          <a:off x="2857500" y="6766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267443</xdr:rowOff>
    </xdr:from>
    <xdr:ext cx="762000" cy="259045"/>
    <xdr:sp macro="" textlink="">
      <xdr:nvSpPr>
        <xdr:cNvPr id="122" name="テキスト ボックス 121"/>
        <xdr:cNvSpPr txBox="1"/>
      </xdr:nvSpPr>
      <xdr:spPr>
        <a:xfrm>
          <a:off x="2527300" y="653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292325</xdr:rowOff>
    </xdr:from>
    <xdr:to>
      <xdr:col>5</xdr:col>
      <xdr:colOff>34925</xdr:colOff>
      <xdr:row>36</xdr:row>
      <xdr:rowOff>51025</xdr:rowOff>
    </xdr:to>
    <xdr:sp macro="" textlink="">
      <xdr:nvSpPr>
        <xdr:cNvPr id="128" name="円/楕円 127"/>
        <xdr:cNvSpPr/>
      </xdr:nvSpPr>
      <xdr:spPr bwMode="auto">
        <a:xfrm>
          <a:off x="5600700" y="6902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264402</xdr:rowOff>
    </xdr:from>
    <xdr:ext cx="762000" cy="259045"/>
    <xdr:sp macro="" textlink="">
      <xdr:nvSpPr>
        <xdr:cNvPr id="129" name="人口1人当たり決算額の推移該当値テキスト445"/>
        <xdr:cNvSpPr txBox="1"/>
      </xdr:nvSpPr>
      <xdr:spPr>
        <a:xfrm>
          <a:off x="5740400" y="687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30,396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290442</xdr:rowOff>
    </xdr:from>
    <xdr:to>
      <xdr:col>4</xdr:col>
      <xdr:colOff>520700</xdr:colOff>
      <xdr:row>36</xdr:row>
      <xdr:rowOff>49142</xdr:rowOff>
    </xdr:to>
    <xdr:sp macro="" textlink="">
      <xdr:nvSpPr>
        <xdr:cNvPr id="130" name="円/楕円 129"/>
        <xdr:cNvSpPr/>
      </xdr:nvSpPr>
      <xdr:spPr bwMode="auto">
        <a:xfrm>
          <a:off x="4953000" y="6900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33919</xdr:rowOff>
    </xdr:from>
    <xdr:ext cx="736600" cy="259045"/>
    <xdr:sp macro="" textlink="">
      <xdr:nvSpPr>
        <xdr:cNvPr id="131" name="テキスト ボックス 130"/>
        <xdr:cNvSpPr txBox="1"/>
      </xdr:nvSpPr>
      <xdr:spPr>
        <a:xfrm>
          <a:off x="4622800" y="6987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30,569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317699</xdr:rowOff>
    </xdr:from>
    <xdr:to>
      <xdr:col>3</xdr:col>
      <xdr:colOff>955675</xdr:colOff>
      <xdr:row>36</xdr:row>
      <xdr:rowOff>76399</xdr:rowOff>
    </xdr:to>
    <xdr:sp macro="" textlink="">
      <xdr:nvSpPr>
        <xdr:cNvPr id="132" name="円/楕円 131"/>
        <xdr:cNvSpPr/>
      </xdr:nvSpPr>
      <xdr:spPr bwMode="auto">
        <a:xfrm>
          <a:off x="4254500" y="6928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61176</xdr:rowOff>
    </xdr:from>
    <xdr:ext cx="762000" cy="259045"/>
    <xdr:sp macro="" textlink="">
      <xdr:nvSpPr>
        <xdr:cNvPr id="133" name="テキスト ボックス 132"/>
        <xdr:cNvSpPr txBox="1"/>
      </xdr:nvSpPr>
      <xdr:spPr>
        <a:xfrm>
          <a:off x="3924300" y="7014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28,065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233510</xdr:rowOff>
    </xdr:from>
    <xdr:to>
      <xdr:col>3</xdr:col>
      <xdr:colOff>257175</xdr:colOff>
      <xdr:row>35</xdr:row>
      <xdr:rowOff>335110</xdr:rowOff>
    </xdr:to>
    <xdr:sp macro="" textlink="">
      <xdr:nvSpPr>
        <xdr:cNvPr id="134" name="円/楕円 133"/>
        <xdr:cNvSpPr/>
      </xdr:nvSpPr>
      <xdr:spPr bwMode="auto">
        <a:xfrm>
          <a:off x="3556000" y="6843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319887</xdr:rowOff>
    </xdr:from>
    <xdr:ext cx="762000" cy="259045"/>
    <xdr:sp macro="" textlink="">
      <xdr:nvSpPr>
        <xdr:cNvPr id="135" name="テキスト ボックス 134"/>
        <xdr:cNvSpPr txBox="1"/>
      </xdr:nvSpPr>
      <xdr:spPr>
        <a:xfrm>
          <a:off x="3225800" y="693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35,799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185188</xdr:rowOff>
    </xdr:from>
    <xdr:to>
      <xdr:col>2</xdr:col>
      <xdr:colOff>692150</xdr:colOff>
      <xdr:row>35</xdr:row>
      <xdr:rowOff>286788</xdr:rowOff>
    </xdr:to>
    <xdr:sp macro="" textlink="">
      <xdr:nvSpPr>
        <xdr:cNvPr id="136" name="円/楕円 135"/>
        <xdr:cNvSpPr/>
      </xdr:nvSpPr>
      <xdr:spPr bwMode="auto">
        <a:xfrm>
          <a:off x="2857500" y="6795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271565</xdr:rowOff>
    </xdr:from>
    <xdr:ext cx="762000" cy="259045"/>
    <xdr:sp macro="" textlink="">
      <xdr:nvSpPr>
        <xdr:cNvPr id="137" name="テキスト ボックス 136"/>
        <xdr:cNvSpPr txBox="1"/>
      </xdr:nvSpPr>
      <xdr:spPr>
        <a:xfrm>
          <a:off x="2527300" y="688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40,238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群馬県嬬恋村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9,799
9,690
337.58
7,401,151
6,718,640
526,515
4,382,681
5,569,383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107117</xdr:rowOff>
    </xdr:from>
    <xdr:to>
      <xdr:col>6</xdr:col>
      <xdr:colOff>511175</xdr:colOff>
      <xdr:row>36</xdr:row>
      <xdr:rowOff>115225</xdr:rowOff>
    </xdr:to>
    <xdr:cxnSp macro="">
      <xdr:nvCxnSpPr>
        <xdr:cNvPr id="61" name="直線コネクタ 60"/>
        <xdr:cNvCxnSpPr/>
      </xdr:nvCxnSpPr>
      <xdr:spPr>
        <a:xfrm flipV="1">
          <a:off x="3797300" y="6279317"/>
          <a:ext cx="838200" cy="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57668</xdr:rowOff>
    </xdr:from>
    <xdr:ext cx="599010" cy="259045"/>
    <xdr:sp macro="" textlink="">
      <xdr:nvSpPr>
        <xdr:cNvPr id="62" name="人件費平均値テキスト"/>
        <xdr:cNvSpPr txBox="1"/>
      </xdr:nvSpPr>
      <xdr:spPr>
        <a:xfrm>
          <a:off x="4686300" y="5886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115225</xdr:rowOff>
    </xdr:from>
    <xdr:to>
      <xdr:col>5</xdr:col>
      <xdr:colOff>358775</xdr:colOff>
      <xdr:row>36</xdr:row>
      <xdr:rowOff>137894</xdr:rowOff>
    </xdr:to>
    <xdr:cxnSp macro="">
      <xdr:nvCxnSpPr>
        <xdr:cNvPr id="64" name="直線コネクタ 63"/>
        <xdr:cNvCxnSpPr/>
      </xdr:nvCxnSpPr>
      <xdr:spPr>
        <a:xfrm flipV="1">
          <a:off x="2908300" y="6287425"/>
          <a:ext cx="8890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42418</xdr:rowOff>
    </xdr:from>
    <xdr:to>
      <xdr:col>5</xdr:col>
      <xdr:colOff>409575</xdr:colOff>
      <xdr:row>35</xdr:row>
      <xdr:rowOff>144018</xdr:rowOff>
    </xdr:to>
    <xdr:sp macro="" textlink="">
      <xdr:nvSpPr>
        <xdr:cNvPr id="65" name="フローチャート : 判断 64"/>
        <xdr:cNvSpPr/>
      </xdr:nvSpPr>
      <xdr:spPr>
        <a:xfrm>
          <a:off x="3746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160545</xdr:rowOff>
    </xdr:from>
    <xdr:ext cx="599010" cy="259045"/>
    <xdr:sp macro="" textlink="">
      <xdr:nvSpPr>
        <xdr:cNvPr id="66" name="テキスト ボックス 65"/>
        <xdr:cNvSpPr txBox="1"/>
      </xdr:nvSpPr>
      <xdr:spPr>
        <a:xfrm>
          <a:off x="3497794"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121366</xdr:rowOff>
    </xdr:from>
    <xdr:to>
      <xdr:col>4</xdr:col>
      <xdr:colOff>155575</xdr:colOff>
      <xdr:row>36</xdr:row>
      <xdr:rowOff>137894</xdr:rowOff>
    </xdr:to>
    <xdr:cxnSp macro="">
      <xdr:nvCxnSpPr>
        <xdr:cNvPr id="67" name="直線コネクタ 66"/>
        <xdr:cNvCxnSpPr/>
      </xdr:nvCxnSpPr>
      <xdr:spPr>
        <a:xfrm>
          <a:off x="2019300" y="6293566"/>
          <a:ext cx="889000" cy="1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136129</xdr:rowOff>
    </xdr:from>
    <xdr:to>
      <xdr:col>4</xdr:col>
      <xdr:colOff>206375</xdr:colOff>
      <xdr:row>37</xdr:row>
      <xdr:rowOff>66279</xdr:rowOff>
    </xdr:to>
    <xdr:sp macro="" textlink="">
      <xdr:nvSpPr>
        <xdr:cNvPr id="68" name="フローチャート : 判断 67"/>
        <xdr:cNvSpPr/>
      </xdr:nvSpPr>
      <xdr:spPr>
        <a:xfrm>
          <a:off x="2857500" y="630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57406</xdr:rowOff>
    </xdr:from>
    <xdr:ext cx="534377" cy="259045"/>
    <xdr:sp macro="" textlink="">
      <xdr:nvSpPr>
        <xdr:cNvPr id="69" name="テキスト ボックス 68"/>
        <xdr:cNvSpPr txBox="1"/>
      </xdr:nvSpPr>
      <xdr:spPr>
        <a:xfrm>
          <a:off x="2641111" y="640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98,802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108961</xdr:rowOff>
    </xdr:from>
    <xdr:to>
      <xdr:col>2</xdr:col>
      <xdr:colOff>638175</xdr:colOff>
      <xdr:row>36</xdr:row>
      <xdr:rowOff>121366</xdr:rowOff>
    </xdr:to>
    <xdr:cxnSp macro="">
      <xdr:nvCxnSpPr>
        <xdr:cNvPr id="70" name="直線コネクタ 69"/>
        <xdr:cNvCxnSpPr/>
      </xdr:nvCxnSpPr>
      <xdr:spPr>
        <a:xfrm>
          <a:off x="1130300" y="6281161"/>
          <a:ext cx="889000" cy="1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148968</xdr:rowOff>
    </xdr:from>
    <xdr:to>
      <xdr:col>3</xdr:col>
      <xdr:colOff>3175</xdr:colOff>
      <xdr:row>37</xdr:row>
      <xdr:rowOff>79118</xdr:rowOff>
    </xdr:to>
    <xdr:sp macro="" textlink="">
      <xdr:nvSpPr>
        <xdr:cNvPr id="71" name="フローチャート : 判断 70"/>
        <xdr:cNvSpPr/>
      </xdr:nvSpPr>
      <xdr:spPr>
        <a:xfrm>
          <a:off x="1968500" y="632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70245</xdr:rowOff>
    </xdr:from>
    <xdr:ext cx="534377" cy="259045"/>
    <xdr:sp macro="" textlink="">
      <xdr:nvSpPr>
        <xdr:cNvPr id="72" name="テキスト ボックス 71"/>
        <xdr:cNvSpPr txBox="1"/>
      </xdr:nvSpPr>
      <xdr:spPr>
        <a:xfrm>
          <a:off x="1752111" y="641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133843</xdr:rowOff>
    </xdr:from>
    <xdr:to>
      <xdr:col>1</xdr:col>
      <xdr:colOff>485775</xdr:colOff>
      <xdr:row>37</xdr:row>
      <xdr:rowOff>63993</xdr:rowOff>
    </xdr:to>
    <xdr:sp macro="" textlink="">
      <xdr:nvSpPr>
        <xdr:cNvPr id="73" name="フローチャート : 判断 72"/>
        <xdr:cNvSpPr/>
      </xdr:nvSpPr>
      <xdr:spPr>
        <a:xfrm>
          <a:off x="1079500" y="630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55120</xdr:rowOff>
    </xdr:from>
    <xdr:ext cx="534377" cy="259045"/>
    <xdr:sp macro="" textlink="">
      <xdr:nvSpPr>
        <xdr:cNvPr id="74" name="テキスト ボックス 73"/>
        <xdr:cNvSpPr txBox="1"/>
      </xdr:nvSpPr>
      <xdr:spPr>
        <a:xfrm>
          <a:off x="863111" y="639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99,102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56317</xdr:rowOff>
    </xdr:from>
    <xdr:to>
      <xdr:col>6</xdr:col>
      <xdr:colOff>561975</xdr:colOff>
      <xdr:row>36</xdr:row>
      <xdr:rowOff>157917</xdr:rowOff>
    </xdr:to>
    <xdr:sp macro="" textlink="">
      <xdr:nvSpPr>
        <xdr:cNvPr id="80" name="円/楕円 79"/>
        <xdr:cNvSpPr/>
      </xdr:nvSpPr>
      <xdr:spPr>
        <a:xfrm>
          <a:off x="4584700" y="622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34744</xdr:rowOff>
    </xdr:from>
    <xdr:ext cx="599010" cy="259045"/>
    <xdr:sp macro="" textlink="">
      <xdr:nvSpPr>
        <xdr:cNvPr id="81" name="人件費該当値テキスト"/>
        <xdr:cNvSpPr txBox="1"/>
      </xdr:nvSpPr>
      <xdr:spPr>
        <a:xfrm>
          <a:off x="4686300" y="6206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109,276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64425</xdr:rowOff>
    </xdr:from>
    <xdr:to>
      <xdr:col>5</xdr:col>
      <xdr:colOff>409575</xdr:colOff>
      <xdr:row>36</xdr:row>
      <xdr:rowOff>166025</xdr:rowOff>
    </xdr:to>
    <xdr:sp macro="" textlink="">
      <xdr:nvSpPr>
        <xdr:cNvPr id="82" name="円/楕円 81"/>
        <xdr:cNvSpPr/>
      </xdr:nvSpPr>
      <xdr:spPr>
        <a:xfrm>
          <a:off x="3746500" y="623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157152</xdr:rowOff>
    </xdr:from>
    <xdr:ext cx="599010" cy="259045"/>
    <xdr:sp macro="" textlink="">
      <xdr:nvSpPr>
        <xdr:cNvPr id="83" name="テキスト ボックス 82"/>
        <xdr:cNvSpPr txBox="1"/>
      </xdr:nvSpPr>
      <xdr:spPr>
        <a:xfrm>
          <a:off x="3497794" y="6329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108,212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87094</xdr:rowOff>
    </xdr:from>
    <xdr:to>
      <xdr:col>4</xdr:col>
      <xdr:colOff>206375</xdr:colOff>
      <xdr:row>37</xdr:row>
      <xdr:rowOff>17244</xdr:rowOff>
    </xdr:to>
    <xdr:sp macro="" textlink="">
      <xdr:nvSpPr>
        <xdr:cNvPr id="84" name="円/楕円 83"/>
        <xdr:cNvSpPr/>
      </xdr:nvSpPr>
      <xdr:spPr>
        <a:xfrm>
          <a:off x="2857500" y="625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33771</xdr:rowOff>
    </xdr:from>
    <xdr:ext cx="599010" cy="259045"/>
    <xdr:sp macro="" textlink="">
      <xdr:nvSpPr>
        <xdr:cNvPr id="85" name="テキスト ボックス 84"/>
        <xdr:cNvSpPr txBox="1"/>
      </xdr:nvSpPr>
      <xdr:spPr>
        <a:xfrm>
          <a:off x="2608794" y="6034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105,237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70566</xdr:rowOff>
    </xdr:from>
    <xdr:to>
      <xdr:col>3</xdr:col>
      <xdr:colOff>3175</xdr:colOff>
      <xdr:row>37</xdr:row>
      <xdr:rowOff>716</xdr:rowOff>
    </xdr:to>
    <xdr:sp macro="" textlink="">
      <xdr:nvSpPr>
        <xdr:cNvPr id="86" name="円/楕円 85"/>
        <xdr:cNvSpPr/>
      </xdr:nvSpPr>
      <xdr:spPr>
        <a:xfrm>
          <a:off x="1968500" y="624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17243</xdr:rowOff>
    </xdr:from>
    <xdr:ext cx="599010" cy="259045"/>
    <xdr:sp macro="" textlink="">
      <xdr:nvSpPr>
        <xdr:cNvPr id="87" name="テキスト ボックス 86"/>
        <xdr:cNvSpPr txBox="1"/>
      </xdr:nvSpPr>
      <xdr:spPr>
        <a:xfrm>
          <a:off x="1719794" y="601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107,406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58161</xdr:rowOff>
    </xdr:from>
    <xdr:to>
      <xdr:col>1</xdr:col>
      <xdr:colOff>485775</xdr:colOff>
      <xdr:row>36</xdr:row>
      <xdr:rowOff>159761</xdr:rowOff>
    </xdr:to>
    <xdr:sp macro="" textlink="">
      <xdr:nvSpPr>
        <xdr:cNvPr id="88" name="円/楕円 87"/>
        <xdr:cNvSpPr/>
      </xdr:nvSpPr>
      <xdr:spPr>
        <a:xfrm>
          <a:off x="1079500" y="623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4838</xdr:rowOff>
    </xdr:from>
    <xdr:ext cx="599010" cy="259045"/>
    <xdr:sp macro="" textlink="">
      <xdr:nvSpPr>
        <xdr:cNvPr id="89" name="テキスト ボックス 88"/>
        <xdr:cNvSpPr txBox="1"/>
      </xdr:nvSpPr>
      <xdr:spPr>
        <a:xfrm>
          <a:off x="830794" y="6005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109,034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58,140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6183</xdr:rowOff>
    </xdr:from>
    <xdr:to>
      <xdr:col>6</xdr:col>
      <xdr:colOff>511175</xdr:colOff>
      <xdr:row>57</xdr:row>
      <xdr:rowOff>117304</xdr:rowOff>
    </xdr:to>
    <xdr:cxnSp macro="">
      <xdr:nvCxnSpPr>
        <xdr:cNvPr id="119" name="直線コネクタ 118"/>
        <xdr:cNvCxnSpPr/>
      </xdr:nvCxnSpPr>
      <xdr:spPr>
        <a:xfrm flipV="1">
          <a:off x="3797300" y="9778833"/>
          <a:ext cx="838200" cy="11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79072</xdr:rowOff>
    </xdr:from>
    <xdr:ext cx="599010" cy="259045"/>
    <xdr:sp macro="" textlink="">
      <xdr:nvSpPr>
        <xdr:cNvPr id="120" name="物件費平均値テキスト"/>
        <xdr:cNvSpPr txBox="1"/>
      </xdr:nvSpPr>
      <xdr:spPr>
        <a:xfrm>
          <a:off x="4686300" y="9337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117304</xdr:rowOff>
    </xdr:from>
    <xdr:to>
      <xdr:col>5</xdr:col>
      <xdr:colOff>358775</xdr:colOff>
      <xdr:row>57</xdr:row>
      <xdr:rowOff>150185</xdr:rowOff>
    </xdr:to>
    <xdr:cxnSp macro="">
      <xdr:nvCxnSpPr>
        <xdr:cNvPr id="122" name="直線コネクタ 121"/>
        <xdr:cNvCxnSpPr/>
      </xdr:nvCxnSpPr>
      <xdr:spPr>
        <a:xfrm flipV="1">
          <a:off x="2908300" y="9889954"/>
          <a:ext cx="889000" cy="3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118108</xdr:rowOff>
    </xdr:from>
    <xdr:to>
      <xdr:col>5</xdr:col>
      <xdr:colOff>409575</xdr:colOff>
      <xdr:row>56</xdr:row>
      <xdr:rowOff>48258</xdr:rowOff>
    </xdr:to>
    <xdr:sp macro="" textlink="">
      <xdr:nvSpPr>
        <xdr:cNvPr id="123" name="フローチャート : 判断 122"/>
        <xdr:cNvSpPr/>
      </xdr:nvSpPr>
      <xdr:spPr>
        <a:xfrm>
          <a:off x="37465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64785</xdr:rowOff>
    </xdr:from>
    <xdr:ext cx="599010" cy="259045"/>
    <xdr:sp macro="" textlink="">
      <xdr:nvSpPr>
        <xdr:cNvPr id="124" name="テキスト ボックス 123"/>
        <xdr:cNvSpPr txBox="1"/>
      </xdr:nvSpPr>
      <xdr:spPr>
        <a:xfrm>
          <a:off x="3497794" y="9323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150185</xdr:rowOff>
    </xdr:from>
    <xdr:to>
      <xdr:col>4</xdr:col>
      <xdr:colOff>155575</xdr:colOff>
      <xdr:row>58</xdr:row>
      <xdr:rowOff>28151</xdr:rowOff>
    </xdr:to>
    <xdr:cxnSp macro="">
      <xdr:nvCxnSpPr>
        <xdr:cNvPr id="125" name="直線コネクタ 124"/>
        <xdr:cNvCxnSpPr/>
      </xdr:nvCxnSpPr>
      <xdr:spPr>
        <a:xfrm flipV="1">
          <a:off x="2019300" y="9922835"/>
          <a:ext cx="889000" cy="4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14856</xdr:rowOff>
    </xdr:from>
    <xdr:to>
      <xdr:col>4</xdr:col>
      <xdr:colOff>206375</xdr:colOff>
      <xdr:row>57</xdr:row>
      <xdr:rowOff>116456</xdr:rowOff>
    </xdr:to>
    <xdr:sp macro="" textlink="">
      <xdr:nvSpPr>
        <xdr:cNvPr id="126" name="フローチャート : 判断 125"/>
        <xdr:cNvSpPr/>
      </xdr:nvSpPr>
      <xdr:spPr>
        <a:xfrm>
          <a:off x="2857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132983</xdr:rowOff>
    </xdr:from>
    <xdr:ext cx="534377" cy="259045"/>
    <xdr:sp macro="" textlink="">
      <xdr:nvSpPr>
        <xdr:cNvPr id="127" name="テキスト ボックス 126"/>
        <xdr:cNvSpPr txBox="1"/>
      </xdr:nvSpPr>
      <xdr:spPr>
        <a:xfrm>
          <a:off x="2641111" y="956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92,217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28151</xdr:rowOff>
    </xdr:from>
    <xdr:to>
      <xdr:col>2</xdr:col>
      <xdr:colOff>638175</xdr:colOff>
      <xdr:row>58</xdr:row>
      <xdr:rowOff>34575</xdr:rowOff>
    </xdr:to>
    <xdr:cxnSp macro="">
      <xdr:nvCxnSpPr>
        <xdr:cNvPr id="128" name="直線コネクタ 127"/>
        <xdr:cNvCxnSpPr/>
      </xdr:nvCxnSpPr>
      <xdr:spPr>
        <a:xfrm flipV="1">
          <a:off x="1130300" y="9972251"/>
          <a:ext cx="889000" cy="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51508</xdr:rowOff>
    </xdr:from>
    <xdr:to>
      <xdr:col>3</xdr:col>
      <xdr:colOff>3175</xdr:colOff>
      <xdr:row>57</xdr:row>
      <xdr:rowOff>153108</xdr:rowOff>
    </xdr:to>
    <xdr:sp macro="" textlink="">
      <xdr:nvSpPr>
        <xdr:cNvPr id="129" name="フローチャート : 判断 128"/>
        <xdr:cNvSpPr/>
      </xdr:nvSpPr>
      <xdr:spPr>
        <a:xfrm>
          <a:off x="1968500" y="982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169635</xdr:rowOff>
    </xdr:from>
    <xdr:ext cx="534377" cy="259045"/>
    <xdr:sp macro="" textlink="">
      <xdr:nvSpPr>
        <xdr:cNvPr id="130" name="テキスト ボックス 129"/>
        <xdr:cNvSpPr txBox="1"/>
      </xdr:nvSpPr>
      <xdr:spPr>
        <a:xfrm>
          <a:off x="1752111" y="959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87,407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74895</xdr:rowOff>
    </xdr:from>
    <xdr:to>
      <xdr:col>1</xdr:col>
      <xdr:colOff>485775</xdr:colOff>
      <xdr:row>58</xdr:row>
      <xdr:rowOff>5045</xdr:rowOff>
    </xdr:to>
    <xdr:sp macro="" textlink="">
      <xdr:nvSpPr>
        <xdr:cNvPr id="131" name="フローチャート : 判断 130"/>
        <xdr:cNvSpPr/>
      </xdr:nvSpPr>
      <xdr:spPr>
        <a:xfrm>
          <a:off x="1079500" y="984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21572</xdr:rowOff>
    </xdr:from>
    <xdr:ext cx="534377" cy="259045"/>
    <xdr:sp macro="" textlink="">
      <xdr:nvSpPr>
        <xdr:cNvPr id="132" name="テキスト ボックス 131"/>
        <xdr:cNvSpPr txBox="1"/>
      </xdr:nvSpPr>
      <xdr:spPr>
        <a:xfrm>
          <a:off x="863111" y="962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84,338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126833</xdr:rowOff>
    </xdr:from>
    <xdr:to>
      <xdr:col>6</xdr:col>
      <xdr:colOff>561975</xdr:colOff>
      <xdr:row>57</xdr:row>
      <xdr:rowOff>56983</xdr:rowOff>
    </xdr:to>
    <xdr:sp macro="" textlink="">
      <xdr:nvSpPr>
        <xdr:cNvPr id="138" name="円/楕円 137"/>
        <xdr:cNvSpPr/>
      </xdr:nvSpPr>
      <xdr:spPr>
        <a:xfrm>
          <a:off x="4584700" y="972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105260</xdr:rowOff>
    </xdr:from>
    <xdr:ext cx="599010" cy="259045"/>
    <xdr:sp macro="" textlink="">
      <xdr:nvSpPr>
        <xdr:cNvPr id="139" name="物件費該当値テキスト"/>
        <xdr:cNvSpPr txBox="1"/>
      </xdr:nvSpPr>
      <xdr:spPr>
        <a:xfrm>
          <a:off x="4686300" y="97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100,022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66504</xdr:rowOff>
    </xdr:from>
    <xdr:to>
      <xdr:col>5</xdr:col>
      <xdr:colOff>409575</xdr:colOff>
      <xdr:row>57</xdr:row>
      <xdr:rowOff>168104</xdr:rowOff>
    </xdr:to>
    <xdr:sp macro="" textlink="">
      <xdr:nvSpPr>
        <xdr:cNvPr id="140" name="円/楕円 139"/>
        <xdr:cNvSpPr/>
      </xdr:nvSpPr>
      <xdr:spPr>
        <a:xfrm>
          <a:off x="3746500" y="983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159231</xdr:rowOff>
    </xdr:from>
    <xdr:ext cx="534377" cy="259045"/>
    <xdr:sp macro="" textlink="">
      <xdr:nvSpPr>
        <xdr:cNvPr id="141" name="テキスト ボックス 140"/>
        <xdr:cNvSpPr txBox="1"/>
      </xdr:nvSpPr>
      <xdr:spPr>
        <a:xfrm>
          <a:off x="3530111" y="99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85,439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99385</xdr:rowOff>
    </xdr:from>
    <xdr:to>
      <xdr:col>4</xdr:col>
      <xdr:colOff>206375</xdr:colOff>
      <xdr:row>58</xdr:row>
      <xdr:rowOff>29535</xdr:rowOff>
    </xdr:to>
    <xdr:sp macro="" textlink="">
      <xdr:nvSpPr>
        <xdr:cNvPr id="142" name="円/楕円 141"/>
        <xdr:cNvSpPr/>
      </xdr:nvSpPr>
      <xdr:spPr>
        <a:xfrm>
          <a:off x="2857500" y="987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20662</xdr:rowOff>
    </xdr:from>
    <xdr:ext cx="534377" cy="259045"/>
    <xdr:sp macro="" textlink="">
      <xdr:nvSpPr>
        <xdr:cNvPr id="143" name="テキスト ボックス 142"/>
        <xdr:cNvSpPr txBox="1"/>
      </xdr:nvSpPr>
      <xdr:spPr>
        <a:xfrm>
          <a:off x="2641111" y="99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81,124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148801</xdr:rowOff>
    </xdr:from>
    <xdr:to>
      <xdr:col>3</xdr:col>
      <xdr:colOff>3175</xdr:colOff>
      <xdr:row>58</xdr:row>
      <xdr:rowOff>78951</xdr:rowOff>
    </xdr:to>
    <xdr:sp macro="" textlink="">
      <xdr:nvSpPr>
        <xdr:cNvPr id="144" name="円/楕円 143"/>
        <xdr:cNvSpPr/>
      </xdr:nvSpPr>
      <xdr:spPr>
        <a:xfrm>
          <a:off x="1968500" y="992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70078</xdr:rowOff>
    </xdr:from>
    <xdr:ext cx="534377" cy="259045"/>
    <xdr:sp macro="" textlink="">
      <xdr:nvSpPr>
        <xdr:cNvPr id="145" name="テキスト ボックス 144"/>
        <xdr:cNvSpPr txBox="1"/>
      </xdr:nvSpPr>
      <xdr:spPr>
        <a:xfrm>
          <a:off x="1752111" y="1001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74,639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155225</xdr:rowOff>
    </xdr:from>
    <xdr:to>
      <xdr:col>1</xdr:col>
      <xdr:colOff>485775</xdr:colOff>
      <xdr:row>58</xdr:row>
      <xdr:rowOff>85375</xdr:rowOff>
    </xdr:to>
    <xdr:sp macro="" textlink="">
      <xdr:nvSpPr>
        <xdr:cNvPr id="146" name="円/楕円 145"/>
        <xdr:cNvSpPr/>
      </xdr:nvSpPr>
      <xdr:spPr>
        <a:xfrm>
          <a:off x="1079500" y="992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76502</xdr:rowOff>
    </xdr:from>
    <xdr:ext cx="534377" cy="259045"/>
    <xdr:sp macro="" textlink="">
      <xdr:nvSpPr>
        <xdr:cNvPr id="147" name="テキスト ボックス 146"/>
        <xdr:cNvSpPr txBox="1"/>
      </xdr:nvSpPr>
      <xdr:spPr>
        <a:xfrm>
          <a:off x="863111" y="1002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73223</xdr:rowOff>
    </xdr:from>
    <xdr:to>
      <xdr:col>6</xdr:col>
      <xdr:colOff>511175</xdr:colOff>
      <xdr:row>77</xdr:row>
      <xdr:rowOff>5328</xdr:rowOff>
    </xdr:to>
    <xdr:cxnSp macro="">
      <xdr:nvCxnSpPr>
        <xdr:cNvPr id="174" name="直線コネクタ 173"/>
        <xdr:cNvCxnSpPr/>
      </xdr:nvCxnSpPr>
      <xdr:spPr>
        <a:xfrm flipV="1">
          <a:off x="3797300" y="13103423"/>
          <a:ext cx="838200" cy="10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69659</xdr:rowOff>
    </xdr:from>
    <xdr:ext cx="534377" cy="259045"/>
    <xdr:sp macro="" textlink="">
      <xdr:nvSpPr>
        <xdr:cNvPr id="175" name="維持補修費平均値テキスト"/>
        <xdr:cNvSpPr txBox="1"/>
      </xdr:nvSpPr>
      <xdr:spPr>
        <a:xfrm>
          <a:off x="4686300" y="13099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96061</xdr:rowOff>
    </xdr:from>
    <xdr:to>
      <xdr:col>5</xdr:col>
      <xdr:colOff>358775</xdr:colOff>
      <xdr:row>77</xdr:row>
      <xdr:rowOff>5328</xdr:rowOff>
    </xdr:to>
    <xdr:cxnSp macro="">
      <xdr:nvCxnSpPr>
        <xdr:cNvPr id="177" name="直線コネクタ 176"/>
        <xdr:cNvCxnSpPr/>
      </xdr:nvCxnSpPr>
      <xdr:spPr>
        <a:xfrm>
          <a:off x="2908300" y="13126261"/>
          <a:ext cx="889000" cy="8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101130</xdr:rowOff>
    </xdr:from>
    <xdr:to>
      <xdr:col>5</xdr:col>
      <xdr:colOff>409575</xdr:colOff>
      <xdr:row>77</xdr:row>
      <xdr:rowOff>31280</xdr:rowOff>
    </xdr:to>
    <xdr:sp macro="" textlink="">
      <xdr:nvSpPr>
        <xdr:cNvPr id="178" name="フローチャート : 判断 177"/>
        <xdr:cNvSpPr/>
      </xdr:nvSpPr>
      <xdr:spPr>
        <a:xfrm>
          <a:off x="3746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47807</xdr:rowOff>
    </xdr:from>
    <xdr:ext cx="534377" cy="259045"/>
    <xdr:sp macro="" textlink="">
      <xdr:nvSpPr>
        <xdr:cNvPr id="179" name="テキスト ボックス 178"/>
        <xdr:cNvSpPr txBox="1"/>
      </xdr:nvSpPr>
      <xdr:spPr>
        <a:xfrm>
          <a:off x="3530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96061</xdr:rowOff>
    </xdr:from>
    <xdr:to>
      <xdr:col>4</xdr:col>
      <xdr:colOff>155575</xdr:colOff>
      <xdr:row>76</xdr:row>
      <xdr:rowOff>136592</xdr:rowOff>
    </xdr:to>
    <xdr:cxnSp macro="">
      <xdr:nvCxnSpPr>
        <xdr:cNvPr id="180" name="直線コネクタ 179"/>
        <xdr:cNvCxnSpPr/>
      </xdr:nvCxnSpPr>
      <xdr:spPr>
        <a:xfrm flipV="1">
          <a:off x="2019300" y="13126261"/>
          <a:ext cx="889000" cy="4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6832</xdr:rowOff>
    </xdr:from>
    <xdr:to>
      <xdr:col>4</xdr:col>
      <xdr:colOff>206375</xdr:colOff>
      <xdr:row>77</xdr:row>
      <xdr:rowOff>108432</xdr:rowOff>
    </xdr:to>
    <xdr:sp macro="" textlink="">
      <xdr:nvSpPr>
        <xdr:cNvPr id="181" name="フローチャート : 判断 180"/>
        <xdr:cNvSpPr/>
      </xdr:nvSpPr>
      <xdr:spPr>
        <a:xfrm>
          <a:off x="2857500" y="1320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99559</xdr:rowOff>
    </xdr:from>
    <xdr:ext cx="534377" cy="259045"/>
    <xdr:sp macro="" textlink="">
      <xdr:nvSpPr>
        <xdr:cNvPr id="182" name="テキスト ボックス 181"/>
        <xdr:cNvSpPr txBox="1"/>
      </xdr:nvSpPr>
      <xdr:spPr>
        <a:xfrm>
          <a:off x="2641111" y="1330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11,090</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136592</xdr:rowOff>
    </xdr:from>
    <xdr:to>
      <xdr:col>2</xdr:col>
      <xdr:colOff>638175</xdr:colOff>
      <xdr:row>77</xdr:row>
      <xdr:rowOff>54821</xdr:rowOff>
    </xdr:to>
    <xdr:cxnSp macro="">
      <xdr:nvCxnSpPr>
        <xdr:cNvPr id="183" name="直線コネクタ 182"/>
        <xdr:cNvCxnSpPr/>
      </xdr:nvCxnSpPr>
      <xdr:spPr>
        <a:xfrm flipV="1">
          <a:off x="1130300" y="13166792"/>
          <a:ext cx="889000" cy="8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19749</xdr:rowOff>
    </xdr:from>
    <xdr:to>
      <xdr:col>3</xdr:col>
      <xdr:colOff>3175</xdr:colOff>
      <xdr:row>77</xdr:row>
      <xdr:rowOff>121349</xdr:rowOff>
    </xdr:to>
    <xdr:sp macro="" textlink="">
      <xdr:nvSpPr>
        <xdr:cNvPr id="184" name="フローチャート : 判断 183"/>
        <xdr:cNvSpPr/>
      </xdr:nvSpPr>
      <xdr:spPr>
        <a:xfrm>
          <a:off x="1968500" y="13221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112476</xdr:rowOff>
    </xdr:from>
    <xdr:ext cx="534377" cy="259045"/>
    <xdr:sp macro="" textlink="">
      <xdr:nvSpPr>
        <xdr:cNvPr id="185" name="テキスト ボックス 184"/>
        <xdr:cNvSpPr txBox="1"/>
      </xdr:nvSpPr>
      <xdr:spPr>
        <a:xfrm>
          <a:off x="1752111" y="1331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37488</xdr:rowOff>
    </xdr:from>
    <xdr:to>
      <xdr:col>1</xdr:col>
      <xdr:colOff>485775</xdr:colOff>
      <xdr:row>77</xdr:row>
      <xdr:rowOff>139088</xdr:rowOff>
    </xdr:to>
    <xdr:sp macro="" textlink="">
      <xdr:nvSpPr>
        <xdr:cNvPr id="186" name="フローチャート : 判断 185"/>
        <xdr:cNvSpPr/>
      </xdr:nvSpPr>
      <xdr:spPr>
        <a:xfrm>
          <a:off x="1079500" y="13239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130215</xdr:rowOff>
    </xdr:from>
    <xdr:ext cx="469744" cy="259045"/>
    <xdr:sp macro="" textlink="">
      <xdr:nvSpPr>
        <xdr:cNvPr id="187" name="テキスト ボックス 186"/>
        <xdr:cNvSpPr txBox="1"/>
      </xdr:nvSpPr>
      <xdr:spPr>
        <a:xfrm>
          <a:off x="895427" y="1333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22423</xdr:rowOff>
    </xdr:from>
    <xdr:to>
      <xdr:col>6</xdr:col>
      <xdr:colOff>561975</xdr:colOff>
      <xdr:row>76</xdr:row>
      <xdr:rowOff>124023</xdr:rowOff>
    </xdr:to>
    <xdr:sp macro="" textlink="">
      <xdr:nvSpPr>
        <xdr:cNvPr id="193" name="円/楕円 192"/>
        <xdr:cNvSpPr/>
      </xdr:nvSpPr>
      <xdr:spPr>
        <a:xfrm>
          <a:off x="4584700" y="1305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45300</xdr:rowOff>
    </xdr:from>
    <xdr:ext cx="534377" cy="259045"/>
    <xdr:sp macro="" textlink="">
      <xdr:nvSpPr>
        <xdr:cNvPr id="194" name="維持補修費該当値テキスト"/>
        <xdr:cNvSpPr txBox="1"/>
      </xdr:nvSpPr>
      <xdr:spPr>
        <a:xfrm>
          <a:off x="4686300" y="1290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17,908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125978</xdr:rowOff>
    </xdr:from>
    <xdr:to>
      <xdr:col>5</xdr:col>
      <xdr:colOff>409575</xdr:colOff>
      <xdr:row>77</xdr:row>
      <xdr:rowOff>56128</xdr:rowOff>
    </xdr:to>
    <xdr:sp macro="" textlink="">
      <xdr:nvSpPr>
        <xdr:cNvPr id="195" name="円/楕円 194"/>
        <xdr:cNvSpPr/>
      </xdr:nvSpPr>
      <xdr:spPr>
        <a:xfrm>
          <a:off x="3746500" y="1315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47255</xdr:rowOff>
    </xdr:from>
    <xdr:ext cx="534377" cy="259045"/>
    <xdr:sp macro="" textlink="">
      <xdr:nvSpPr>
        <xdr:cNvPr id="196" name="テキスト ボックス 195"/>
        <xdr:cNvSpPr txBox="1"/>
      </xdr:nvSpPr>
      <xdr:spPr>
        <a:xfrm>
          <a:off x="3530111" y="1324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45261</xdr:rowOff>
    </xdr:from>
    <xdr:to>
      <xdr:col>4</xdr:col>
      <xdr:colOff>206375</xdr:colOff>
      <xdr:row>76</xdr:row>
      <xdr:rowOff>146861</xdr:rowOff>
    </xdr:to>
    <xdr:sp macro="" textlink="">
      <xdr:nvSpPr>
        <xdr:cNvPr id="197" name="円/楕円 196"/>
        <xdr:cNvSpPr/>
      </xdr:nvSpPr>
      <xdr:spPr>
        <a:xfrm>
          <a:off x="2857500" y="1307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163387</xdr:rowOff>
    </xdr:from>
    <xdr:ext cx="534377" cy="259045"/>
    <xdr:sp macro="" textlink="">
      <xdr:nvSpPr>
        <xdr:cNvPr id="198" name="テキスト ボックス 197"/>
        <xdr:cNvSpPr txBox="1"/>
      </xdr:nvSpPr>
      <xdr:spPr>
        <a:xfrm>
          <a:off x="2641111" y="1285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16,909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85792</xdr:rowOff>
    </xdr:from>
    <xdr:to>
      <xdr:col>3</xdr:col>
      <xdr:colOff>3175</xdr:colOff>
      <xdr:row>77</xdr:row>
      <xdr:rowOff>15942</xdr:rowOff>
    </xdr:to>
    <xdr:sp macro="" textlink="">
      <xdr:nvSpPr>
        <xdr:cNvPr id="199" name="円/楕円 198"/>
        <xdr:cNvSpPr/>
      </xdr:nvSpPr>
      <xdr:spPr>
        <a:xfrm>
          <a:off x="1968500" y="1311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32468</xdr:rowOff>
    </xdr:from>
    <xdr:ext cx="534377" cy="259045"/>
    <xdr:sp macro="" textlink="">
      <xdr:nvSpPr>
        <xdr:cNvPr id="200" name="テキスト ボックス 199"/>
        <xdr:cNvSpPr txBox="1"/>
      </xdr:nvSpPr>
      <xdr:spPr>
        <a:xfrm>
          <a:off x="1752111" y="1289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4021</xdr:rowOff>
    </xdr:from>
    <xdr:to>
      <xdr:col>1</xdr:col>
      <xdr:colOff>485775</xdr:colOff>
      <xdr:row>77</xdr:row>
      <xdr:rowOff>105621</xdr:rowOff>
    </xdr:to>
    <xdr:sp macro="" textlink="">
      <xdr:nvSpPr>
        <xdr:cNvPr id="201" name="円/楕円 200"/>
        <xdr:cNvSpPr/>
      </xdr:nvSpPr>
      <xdr:spPr>
        <a:xfrm>
          <a:off x="1079500" y="1320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122148</xdr:rowOff>
    </xdr:from>
    <xdr:ext cx="534377" cy="259045"/>
    <xdr:sp macro="" textlink="">
      <xdr:nvSpPr>
        <xdr:cNvPr id="202" name="テキスト ボックス 201"/>
        <xdr:cNvSpPr txBox="1"/>
      </xdr:nvSpPr>
      <xdr:spPr>
        <a:xfrm>
          <a:off x="863111" y="1298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4" name="直線コネクタ 213"/>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5" name="テキスト ボックス 214"/>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6" name="直線コネクタ 215"/>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7" name="テキスト ボックス 216"/>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8" name="直線コネクタ 217"/>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9" name="テキスト ボックス 218"/>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2" name="直線コネクタ 221"/>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3" name="テキスト ボックス 222"/>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4" name="直線コネクタ 223"/>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5" name="テキスト ボックス 224"/>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6" name="直線コネクタ 225"/>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7" name="テキスト ボックス 226"/>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140385</xdr:rowOff>
    </xdr:from>
    <xdr:to>
      <xdr:col>6</xdr:col>
      <xdr:colOff>510540</xdr:colOff>
      <xdr:row>98</xdr:row>
      <xdr:rowOff>31872</xdr:rowOff>
    </xdr:to>
    <xdr:cxnSp macro="">
      <xdr:nvCxnSpPr>
        <xdr:cNvPr id="231" name="直線コネクタ 230"/>
        <xdr:cNvCxnSpPr/>
      </xdr:nvCxnSpPr>
      <xdr:spPr>
        <a:xfrm flipV="1">
          <a:off x="4633595" y="15570885"/>
          <a:ext cx="1270" cy="1263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35699</xdr:rowOff>
    </xdr:from>
    <xdr:ext cx="534377" cy="259045"/>
    <xdr:sp macro="" textlink="">
      <xdr:nvSpPr>
        <xdr:cNvPr id="232" name="扶助費最小値テキスト"/>
        <xdr:cNvSpPr txBox="1"/>
      </xdr:nvSpPr>
      <xdr:spPr>
        <a:xfrm>
          <a:off x="4686300" y="1683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98</xdr:row>
      <xdr:rowOff>31872</xdr:rowOff>
    </xdr:from>
    <xdr:to>
      <xdr:col>6</xdr:col>
      <xdr:colOff>600075</xdr:colOff>
      <xdr:row>98</xdr:row>
      <xdr:rowOff>31872</xdr:rowOff>
    </xdr:to>
    <xdr:cxnSp macro="">
      <xdr:nvCxnSpPr>
        <xdr:cNvPr id="233" name="直線コネクタ 232"/>
        <xdr:cNvCxnSpPr/>
      </xdr:nvCxnSpPr>
      <xdr:spPr>
        <a:xfrm>
          <a:off x="4546600" y="1683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87062</xdr:rowOff>
    </xdr:from>
    <xdr:ext cx="599010" cy="259045"/>
    <xdr:sp macro="" textlink="">
      <xdr:nvSpPr>
        <xdr:cNvPr id="234" name="扶助費最大値テキスト"/>
        <xdr:cNvSpPr txBox="1"/>
      </xdr:nvSpPr>
      <xdr:spPr>
        <a:xfrm>
          <a:off x="4686300" y="1534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90</xdr:row>
      <xdr:rowOff>140385</xdr:rowOff>
    </xdr:from>
    <xdr:to>
      <xdr:col>6</xdr:col>
      <xdr:colOff>600075</xdr:colOff>
      <xdr:row>90</xdr:row>
      <xdr:rowOff>140385</xdr:rowOff>
    </xdr:to>
    <xdr:cxnSp macro="">
      <xdr:nvCxnSpPr>
        <xdr:cNvPr id="235" name="直線コネクタ 234"/>
        <xdr:cNvCxnSpPr/>
      </xdr:nvCxnSpPr>
      <xdr:spPr>
        <a:xfrm>
          <a:off x="4546600" y="1557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122898</xdr:rowOff>
    </xdr:from>
    <xdr:to>
      <xdr:col>6</xdr:col>
      <xdr:colOff>511175</xdr:colOff>
      <xdr:row>98</xdr:row>
      <xdr:rowOff>7927</xdr:rowOff>
    </xdr:to>
    <xdr:cxnSp macro="">
      <xdr:nvCxnSpPr>
        <xdr:cNvPr id="236" name="直線コネクタ 235"/>
        <xdr:cNvCxnSpPr/>
      </xdr:nvCxnSpPr>
      <xdr:spPr>
        <a:xfrm flipV="1">
          <a:off x="3797300" y="16753548"/>
          <a:ext cx="838200" cy="5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47455</xdr:rowOff>
    </xdr:from>
    <xdr:ext cx="534377" cy="259045"/>
    <xdr:sp macro="" textlink="">
      <xdr:nvSpPr>
        <xdr:cNvPr id="237" name="扶助費平均値テキスト"/>
        <xdr:cNvSpPr txBox="1"/>
      </xdr:nvSpPr>
      <xdr:spPr>
        <a:xfrm>
          <a:off x="4686300" y="16163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24578</xdr:rowOff>
    </xdr:from>
    <xdr:to>
      <xdr:col>6</xdr:col>
      <xdr:colOff>561975</xdr:colOff>
      <xdr:row>95</xdr:row>
      <xdr:rowOff>126178</xdr:rowOff>
    </xdr:to>
    <xdr:sp macro="" textlink="">
      <xdr:nvSpPr>
        <xdr:cNvPr id="238" name="フローチャート : 判断 237"/>
        <xdr:cNvSpPr/>
      </xdr:nvSpPr>
      <xdr:spPr>
        <a:xfrm>
          <a:off x="4584700" y="163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7927</xdr:rowOff>
    </xdr:from>
    <xdr:to>
      <xdr:col>5</xdr:col>
      <xdr:colOff>358775</xdr:colOff>
      <xdr:row>98</xdr:row>
      <xdr:rowOff>27572</xdr:rowOff>
    </xdr:to>
    <xdr:cxnSp macro="">
      <xdr:nvCxnSpPr>
        <xdr:cNvPr id="239" name="直線コネクタ 238"/>
        <xdr:cNvCxnSpPr/>
      </xdr:nvCxnSpPr>
      <xdr:spPr>
        <a:xfrm flipV="1">
          <a:off x="2908300" y="16810027"/>
          <a:ext cx="889000" cy="1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132562</xdr:rowOff>
    </xdr:from>
    <xdr:to>
      <xdr:col>5</xdr:col>
      <xdr:colOff>409575</xdr:colOff>
      <xdr:row>96</xdr:row>
      <xdr:rowOff>62712</xdr:rowOff>
    </xdr:to>
    <xdr:sp macro="" textlink="">
      <xdr:nvSpPr>
        <xdr:cNvPr id="240" name="フローチャート : 判断 239"/>
        <xdr:cNvSpPr/>
      </xdr:nvSpPr>
      <xdr:spPr>
        <a:xfrm>
          <a:off x="3746500" y="1642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79239</xdr:rowOff>
    </xdr:from>
    <xdr:ext cx="534377" cy="259045"/>
    <xdr:sp macro="" textlink="">
      <xdr:nvSpPr>
        <xdr:cNvPr id="241" name="テキスト ボックス 240"/>
        <xdr:cNvSpPr txBox="1"/>
      </xdr:nvSpPr>
      <xdr:spPr>
        <a:xfrm>
          <a:off x="3530111" y="1619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27572</xdr:rowOff>
    </xdr:from>
    <xdr:to>
      <xdr:col>4</xdr:col>
      <xdr:colOff>155575</xdr:colOff>
      <xdr:row>98</xdr:row>
      <xdr:rowOff>93394</xdr:rowOff>
    </xdr:to>
    <xdr:cxnSp macro="">
      <xdr:nvCxnSpPr>
        <xdr:cNvPr id="242" name="直線コネクタ 241"/>
        <xdr:cNvCxnSpPr/>
      </xdr:nvCxnSpPr>
      <xdr:spPr>
        <a:xfrm flipV="1">
          <a:off x="2019300" y="16829672"/>
          <a:ext cx="889000" cy="6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100030</xdr:rowOff>
    </xdr:from>
    <xdr:to>
      <xdr:col>4</xdr:col>
      <xdr:colOff>206375</xdr:colOff>
      <xdr:row>96</xdr:row>
      <xdr:rowOff>30180</xdr:rowOff>
    </xdr:to>
    <xdr:sp macro="" textlink="">
      <xdr:nvSpPr>
        <xdr:cNvPr id="243" name="フローチャート : 判断 242"/>
        <xdr:cNvSpPr/>
      </xdr:nvSpPr>
      <xdr:spPr>
        <a:xfrm>
          <a:off x="2857500" y="163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46707</xdr:rowOff>
    </xdr:from>
    <xdr:ext cx="534377" cy="259045"/>
    <xdr:sp macro="" textlink="">
      <xdr:nvSpPr>
        <xdr:cNvPr id="244" name="テキスト ボックス 243"/>
        <xdr:cNvSpPr txBox="1"/>
      </xdr:nvSpPr>
      <xdr:spPr>
        <a:xfrm>
          <a:off x="2641111" y="1616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67,221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93394</xdr:rowOff>
    </xdr:from>
    <xdr:to>
      <xdr:col>2</xdr:col>
      <xdr:colOff>638175</xdr:colOff>
      <xdr:row>98</xdr:row>
      <xdr:rowOff>109868</xdr:rowOff>
    </xdr:to>
    <xdr:cxnSp macro="">
      <xdr:nvCxnSpPr>
        <xdr:cNvPr id="245" name="直線コネクタ 244"/>
        <xdr:cNvCxnSpPr/>
      </xdr:nvCxnSpPr>
      <xdr:spPr>
        <a:xfrm flipV="1">
          <a:off x="1130300" y="16895494"/>
          <a:ext cx="889000" cy="1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18348</xdr:rowOff>
    </xdr:from>
    <xdr:to>
      <xdr:col>3</xdr:col>
      <xdr:colOff>3175</xdr:colOff>
      <xdr:row>96</xdr:row>
      <xdr:rowOff>119948</xdr:rowOff>
    </xdr:to>
    <xdr:sp macro="" textlink="">
      <xdr:nvSpPr>
        <xdr:cNvPr id="246" name="フローチャート : 判断 245"/>
        <xdr:cNvSpPr/>
      </xdr:nvSpPr>
      <xdr:spPr>
        <a:xfrm>
          <a:off x="1968500" y="1647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136475</xdr:rowOff>
    </xdr:from>
    <xdr:ext cx="534377" cy="259045"/>
    <xdr:sp macro="" textlink="">
      <xdr:nvSpPr>
        <xdr:cNvPr id="247" name="テキスト ボックス 246"/>
        <xdr:cNvSpPr txBox="1"/>
      </xdr:nvSpPr>
      <xdr:spPr>
        <a:xfrm>
          <a:off x="1752111" y="1625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41965</xdr:rowOff>
    </xdr:from>
    <xdr:to>
      <xdr:col>1</xdr:col>
      <xdr:colOff>485775</xdr:colOff>
      <xdr:row>96</xdr:row>
      <xdr:rowOff>143565</xdr:rowOff>
    </xdr:to>
    <xdr:sp macro="" textlink="">
      <xdr:nvSpPr>
        <xdr:cNvPr id="248" name="フローチャート : 判断 247"/>
        <xdr:cNvSpPr/>
      </xdr:nvSpPr>
      <xdr:spPr>
        <a:xfrm>
          <a:off x="1079500" y="1650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160092</xdr:rowOff>
    </xdr:from>
    <xdr:ext cx="534377" cy="259045"/>
    <xdr:sp macro="" textlink="">
      <xdr:nvSpPr>
        <xdr:cNvPr id="249" name="テキスト ボックス 248"/>
        <xdr:cNvSpPr txBox="1"/>
      </xdr:nvSpPr>
      <xdr:spPr>
        <a:xfrm>
          <a:off x="863111" y="1627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72098</xdr:rowOff>
    </xdr:from>
    <xdr:to>
      <xdr:col>6</xdr:col>
      <xdr:colOff>561975</xdr:colOff>
      <xdr:row>98</xdr:row>
      <xdr:rowOff>2248</xdr:rowOff>
    </xdr:to>
    <xdr:sp macro="" textlink="">
      <xdr:nvSpPr>
        <xdr:cNvPr id="255" name="円/楕円 254"/>
        <xdr:cNvSpPr/>
      </xdr:nvSpPr>
      <xdr:spPr>
        <a:xfrm>
          <a:off x="4584700" y="1670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158475</xdr:rowOff>
    </xdr:from>
    <xdr:ext cx="534377" cy="259045"/>
    <xdr:sp macro="" textlink="">
      <xdr:nvSpPr>
        <xdr:cNvPr id="256" name="扶助費該当値テキスト"/>
        <xdr:cNvSpPr txBox="1"/>
      </xdr:nvSpPr>
      <xdr:spPr>
        <a:xfrm>
          <a:off x="4686300" y="1661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45,176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128577</xdr:rowOff>
    </xdr:from>
    <xdr:to>
      <xdr:col>5</xdr:col>
      <xdr:colOff>409575</xdr:colOff>
      <xdr:row>98</xdr:row>
      <xdr:rowOff>58727</xdr:rowOff>
    </xdr:to>
    <xdr:sp macro="" textlink="">
      <xdr:nvSpPr>
        <xdr:cNvPr id="257" name="円/楕円 256"/>
        <xdr:cNvSpPr/>
      </xdr:nvSpPr>
      <xdr:spPr>
        <a:xfrm>
          <a:off x="3746500" y="1675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49854</xdr:rowOff>
    </xdr:from>
    <xdr:ext cx="534377" cy="259045"/>
    <xdr:sp macro="" textlink="">
      <xdr:nvSpPr>
        <xdr:cNvPr id="258" name="テキスト ボックス 257"/>
        <xdr:cNvSpPr txBox="1"/>
      </xdr:nvSpPr>
      <xdr:spPr>
        <a:xfrm>
          <a:off x="3530111" y="1685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41,223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148222</xdr:rowOff>
    </xdr:from>
    <xdr:to>
      <xdr:col>4</xdr:col>
      <xdr:colOff>206375</xdr:colOff>
      <xdr:row>98</xdr:row>
      <xdr:rowOff>78372</xdr:rowOff>
    </xdr:to>
    <xdr:sp macro="" textlink="">
      <xdr:nvSpPr>
        <xdr:cNvPr id="259" name="円/楕円 258"/>
        <xdr:cNvSpPr/>
      </xdr:nvSpPr>
      <xdr:spPr>
        <a:xfrm>
          <a:off x="2857500" y="1677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69499</xdr:rowOff>
    </xdr:from>
    <xdr:ext cx="534377" cy="259045"/>
    <xdr:sp macro="" textlink="">
      <xdr:nvSpPr>
        <xdr:cNvPr id="260" name="テキスト ボックス 259"/>
        <xdr:cNvSpPr txBox="1"/>
      </xdr:nvSpPr>
      <xdr:spPr>
        <a:xfrm>
          <a:off x="2641111" y="1687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39,848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42594</xdr:rowOff>
    </xdr:from>
    <xdr:to>
      <xdr:col>3</xdr:col>
      <xdr:colOff>3175</xdr:colOff>
      <xdr:row>98</xdr:row>
      <xdr:rowOff>144194</xdr:rowOff>
    </xdr:to>
    <xdr:sp macro="" textlink="">
      <xdr:nvSpPr>
        <xdr:cNvPr id="261" name="円/楕円 260"/>
        <xdr:cNvSpPr/>
      </xdr:nvSpPr>
      <xdr:spPr>
        <a:xfrm>
          <a:off x="1968500" y="1684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135321</xdr:rowOff>
    </xdr:from>
    <xdr:ext cx="534377" cy="259045"/>
    <xdr:sp macro="" textlink="">
      <xdr:nvSpPr>
        <xdr:cNvPr id="262" name="テキスト ボックス 261"/>
        <xdr:cNvSpPr txBox="1"/>
      </xdr:nvSpPr>
      <xdr:spPr>
        <a:xfrm>
          <a:off x="1752111" y="1693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35,241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59068</xdr:rowOff>
    </xdr:from>
    <xdr:to>
      <xdr:col>1</xdr:col>
      <xdr:colOff>485775</xdr:colOff>
      <xdr:row>98</xdr:row>
      <xdr:rowOff>160668</xdr:rowOff>
    </xdr:to>
    <xdr:sp macro="" textlink="">
      <xdr:nvSpPr>
        <xdr:cNvPr id="263" name="円/楕円 262"/>
        <xdr:cNvSpPr/>
      </xdr:nvSpPr>
      <xdr:spPr>
        <a:xfrm>
          <a:off x="1079500" y="1686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151795</xdr:rowOff>
    </xdr:from>
    <xdr:ext cx="534377" cy="259045"/>
    <xdr:sp macro="" textlink="">
      <xdr:nvSpPr>
        <xdr:cNvPr id="264" name="テキスト ボックス 263"/>
        <xdr:cNvSpPr txBox="1"/>
      </xdr:nvSpPr>
      <xdr:spPr>
        <a:xfrm>
          <a:off x="863111" y="1695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34,088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8" name="テキスト ボックス 27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8" name="直線コネクタ 287"/>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9" name="補助費等最小値テキスト"/>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90" name="直線コネクタ 289"/>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91" name="補助費等最大値テキスト"/>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2" name="直線コネクタ 291"/>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157641</xdr:rowOff>
    </xdr:from>
    <xdr:to>
      <xdr:col>15</xdr:col>
      <xdr:colOff>180975</xdr:colOff>
      <xdr:row>37</xdr:row>
      <xdr:rowOff>48706</xdr:rowOff>
    </xdr:to>
    <xdr:cxnSp macro="">
      <xdr:nvCxnSpPr>
        <xdr:cNvPr id="293" name="直線コネクタ 292"/>
        <xdr:cNvCxnSpPr/>
      </xdr:nvCxnSpPr>
      <xdr:spPr>
        <a:xfrm>
          <a:off x="9639300" y="6329841"/>
          <a:ext cx="838200" cy="6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165380</xdr:rowOff>
    </xdr:from>
    <xdr:ext cx="599010" cy="259045"/>
    <xdr:sp macro="" textlink="">
      <xdr:nvSpPr>
        <xdr:cNvPr id="294" name="補助費等平均値テキスト"/>
        <xdr:cNvSpPr txBox="1"/>
      </xdr:nvSpPr>
      <xdr:spPr>
        <a:xfrm>
          <a:off x="10528300" y="5994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5" name="フローチャート : 判断 294"/>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157641</xdr:rowOff>
    </xdr:from>
    <xdr:to>
      <xdr:col>14</xdr:col>
      <xdr:colOff>28575</xdr:colOff>
      <xdr:row>37</xdr:row>
      <xdr:rowOff>875</xdr:rowOff>
    </xdr:to>
    <xdr:cxnSp macro="">
      <xdr:nvCxnSpPr>
        <xdr:cNvPr id="296" name="直線コネクタ 295"/>
        <xdr:cNvCxnSpPr/>
      </xdr:nvCxnSpPr>
      <xdr:spPr>
        <a:xfrm flipV="1">
          <a:off x="8750300" y="6329841"/>
          <a:ext cx="889000" cy="1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7" name="フローチャート : 判断 296"/>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106554</xdr:rowOff>
    </xdr:from>
    <xdr:ext cx="599010" cy="259045"/>
    <xdr:sp macro="" textlink="">
      <xdr:nvSpPr>
        <xdr:cNvPr id="298" name="テキスト ボックス 297"/>
        <xdr:cNvSpPr txBox="1"/>
      </xdr:nvSpPr>
      <xdr:spPr>
        <a:xfrm>
          <a:off x="9339794"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875</xdr:rowOff>
    </xdr:from>
    <xdr:to>
      <xdr:col>12</xdr:col>
      <xdr:colOff>511175</xdr:colOff>
      <xdr:row>37</xdr:row>
      <xdr:rowOff>88871</xdr:rowOff>
    </xdr:to>
    <xdr:cxnSp macro="">
      <xdr:nvCxnSpPr>
        <xdr:cNvPr id="299" name="直線コネクタ 298"/>
        <xdr:cNvCxnSpPr/>
      </xdr:nvCxnSpPr>
      <xdr:spPr>
        <a:xfrm flipV="1">
          <a:off x="7861300" y="6344525"/>
          <a:ext cx="889000" cy="8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129530</xdr:rowOff>
    </xdr:from>
    <xdr:to>
      <xdr:col>12</xdr:col>
      <xdr:colOff>561975</xdr:colOff>
      <xdr:row>37</xdr:row>
      <xdr:rowOff>59680</xdr:rowOff>
    </xdr:to>
    <xdr:sp macro="" textlink="">
      <xdr:nvSpPr>
        <xdr:cNvPr id="300" name="フローチャート : 判断 299"/>
        <xdr:cNvSpPr/>
      </xdr:nvSpPr>
      <xdr:spPr>
        <a:xfrm>
          <a:off x="8699500" y="630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50807</xdr:rowOff>
    </xdr:from>
    <xdr:ext cx="534377" cy="259045"/>
    <xdr:sp macro="" textlink="">
      <xdr:nvSpPr>
        <xdr:cNvPr id="301" name="テキスト ボックス 300"/>
        <xdr:cNvSpPr txBox="1"/>
      </xdr:nvSpPr>
      <xdr:spPr>
        <a:xfrm>
          <a:off x="8483111" y="639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99,336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88871</xdr:rowOff>
    </xdr:from>
    <xdr:to>
      <xdr:col>11</xdr:col>
      <xdr:colOff>307975</xdr:colOff>
      <xdr:row>37</xdr:row>
      <xdr:rowOff>114169</xdr:rowOff>
    </xdr:to>
    <xdr:cxnSp macro="">
      <xdr:nvCxnSpPr>
        <xdr:cNvPr id="302" name="直線コネクタ 301"/>
        <xdr:cNvCxnSpPr/>
      </xdr:nvCxnSpPr>
      <xdr:spPr>
        <a:xfrm flipV="1">
          <a:off x="6972300" y="6432521"/>
          <a:ext cx="889000" cy="2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158071</xdr:rowOff>
    </xdr:from>
    <xdr:to>
      <xdr:col>11</xdr:col>
      <xdr:colOff>358775</xdr:colOff>
      <xdr:row>37</xdr:row>
      <xdr:rowOff>88221</xdr:rowOff>
    </xdr:to>
    <xdr:sp macro="" textlink="">
      <xdr:nvSpPr>
        <xdr:cNvPr id="303" name="フローチャート : 判断 302"/>
        <xdr:cNvSpPr/>
      </xdr:nvSpPr>
      <xdr:spPr>
        <a:xfrm>
          <a:off x="7810500" y="633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104748</xdr:rowOff>
    </xdr:from>
    <xdr:ext cx="534377" cy="259045"/>
    <xdr:sp macro="" textlink="">
      <xdr:nvSpPr>
        <xdr:cNvPr id="304" name="テキスト ボックス 303"/>
        <xdr:cNvSpPr txBox="1"/>
      </xdr:nvSpPr>
      <xdr:spPr>
        <a:xfrm>
          <a:off x="7594111" y="610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91,845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162357</xdr:rowOff>
    </xdr:from>
    <xdr:to>
      <xdr:col>10</xdr:col>
      <xdr:colOff>155575</xdr:colOff>
      <xdr:row>37</xdr:row>
      <xdr:rowOff>92507</xdr:rowOff>
    </xdr:to>
    <xdr:sp macro="" textlink="">
      <xdr:nvSpPr>
        <xdr:cNvPr id="305" name="フローチャート : 判断 304"/>
        <xdr:cNvSpPr/>
      </xdr:nvSpPr>
      <xdr:spPr>
        <a:xfrm>
          <a:off x="6921500" y="633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109034</xdr:rowOff>
    </xdr:from>
    <xdr:ext cx="534377" cy="259045"/>
    <xdr:sp macro="" textlink="">
      <xdr:nvSpPr>
        <xdr:cNvPr id="306" name="テキスト ボックス 305"/>
        <xdr:cNvSpPr txBox="1"/>
      </xdr:nvSpPr>
      <xdr:spPr>
        <a:xfrm>
          <a:off x="6705111" y="610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169356</xdr:rowOff>
    </xdr:from>
    <xdr:to>
      <xdr:col>15</xdr:col>
      <xdr:colOff>231775</xdr:colOff>
      <xdr:row>37</xdr:row>
      <xdr:rowOff>99506</xdr:rowOff>
    </xdr:to>
    <xdr:sp macro="" textlink="">
      <xdr:nvSpPr>
        <xdr:cNvPr id="312" name="円/楕円 311"/>
        <xdr:cNvSpPr/>
      </xdr:nvSpPr>
      <xdr:spPr>
        <a:xfrm>
          <a:off x="10426700" y="634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84283</xdr:rowOff>
    </xdr:from>
    <xdr:ext cx="534377" cy="259045"/>
    <xdr:sp macro="" textlink="">
      <xdr:nvSpPr>
        <xdr:cNvPr id="313" name="補助費等該当値テキスト"/>
        <xdr:cNvSpPr txBox="1"/>
      </xdr:nvSpPr>
      <xdr:spPr>
        <a:xfrm>
          <a:off x="10528300" y="625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88,883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106841</xdr:rowOff>
    </xdr:from>
    <xdr:to>
      <xdr:col>14</xdr:col>
      <xdr:colOff>79375</xdr:colOff>
      <xdr:row>37</xdr:row>
      <xdr:rowOff>36991</xdr:rowOff>
    </xdr:to>
    <xdr:sp macro="" textlink="">
      <xdr:nvSpPr>
        <xdr:cNvPr id="314" name="円/楕円 313"/>
        <xdr:cNvSpPr/>
      </xdr:nvSpPr>
      <xdr:spPr>
        <a:xfrm>
          <a:off x="9588500" y="627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28118</xdr:rowOff>
    </xdr:from>
    <xdr:ext cx="599010" cy="259045"/>
    <xdr:sp macro="" textlink="">
      <xdr:nvSpPr>
        <xdr:cNvPr id="315" name="テキスト ボックス 314"/>
        <xdr:cNvSpPr txBox="1"/>
      </xdr:nvSpPr>
      <xdr:spPr>
        <a:xfrm>
          <a:off x="9339794" y="6371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105,291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121525</xdr:rowOff>
    </xdr:from>
    <xdr:to>
      <xdr:col>12</xdr:col>
      <xdr:colOff>561975</xdr:colOff>
      <xdr:row>37</xdr:row>
      <xdr:rowOff>51675</xdr:rowOff>
    </xdr:to>
    <xdr:sp macro="" textlink="">
      <xdr:nvSpPr>
        <xdr:cNvPr id="316" name="円/楕円 315"/>
        <xdr:cNvSpPr/>
      </xdr:nvSpPr>
      <xdr:spPr>
        <a:xfrm>
          <a:off x="8699500" y="62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68202</xdr:rowOff>
    </xdr:from>
    <xdr:ext cx="599010" cy="259045"/>
    <xdr:sp macro="" textlink="">
      <xdr:nvSpPr>
        <xdr:cNvPr id="317" name="テキスト ボックス 316"/>
        <xdr:cNvSpPr txBox="1"/>
      </xdr:nvSpPr>
      <xdr:spPr>
        <a:xfrm>
          <a:off x="8450794" y="6068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101,437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38071</xdr:rowOff>
    </xdr:from>
    <xdr:to>
      <xdr:col>11</xdr:col>
      <xdr:colOff>358775</xdr:colOff>
      <xdr:row>37</xdr:row>
      <xdr:rowOff>139671</xdr:rowOff>
    </xdr:to>
    <xdr:sp macro="" textlink="">
      <xdr:nvSpPr>
        <xdr:cNvPr id="318" name="円/楕円 317"/>
        <xdr:cNvSpPr/>
      </xdr:nvSpPr>
      <xdr:spPr>
        <a:xfrm>
          <a:off x="7810500" y="638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130798</xdr:rowOff>
    </xdr:from>
    <xdr:ext cx="534377" cy="259045"/>
    <xdr:sp macro="" textlink="">
      <xdr:nvSpPr>
        <xdr:cNvPr id="319" name="テキスト ボックス 318"/>
        <xdr:cNvSpPr txBox="1"/>
      </xdr:nvSpPr>
      <xdr:spPr>
        <a:xfrm>
          <a:off x="7594111" y="647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78,341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63369</xdr:rowOff>
    </xdr:from>
    <xdr:to>
      <xdr:col>10</xdr:col>
      <xdr:colOff>155575</xdr:colOff>
      <xdr:row>37</xdr:row>
      <xdr:rowOff>164969</xdr:rowOff>
    </xdr:to>
    <xdr:sp macro="" textlink="">
      <xdr:nvSpPr>
        <xdr:cNvPr id="320" name="円/楕円 319"/>
        <xdr:cNvSpPr/>
      </xdr:nvSpPr>
      <xdr:spPr>
        <a:xfrm>
          <a:off x="6921500" y="640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156096</xdr:rowOff>
    </xdr:from>
    <xdr:ext cx="534377" cy="259045"/>
    <xdr:sp macro="" textlink="">
      <xdr:nvSpPr>
        <xdr:cNvPr id="321" name="テキスト ボックス 320"/>
        <xdr:cNvSpPr txBox="1"/>
      </xdr:nvSpPr>
      <xdr:spPr>
        <a:xfrm>
          <a:off x="6705111" y="649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71,701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7" name="直線コネクタ 346"/>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8" name="普通建設事業費最小値テキスト"/>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9" name="直線コネクタ 348"/>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50" name="普通建設事業費最大値テキスト"/>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51" name="直線コネクタ 350"/>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118378</xdr:rowOff>
    </xdr:from>
    <xdr:to>
      <xdr:col>15</xdr:col>
      <xdr:colOff>180975</xdr:colOff>
      <xdr:row>57</xdr:row>
      <xdr:rowOff>144213</xdr:rowOff>
    </xdr:to>
    <xdr:cxnSp macro="">
      <xdr:nvCxnSpPr>
        <xdr:cNvPr id="352" name="直線コネクタ 351"/>
        <xdr:cNvCxnSpPr/>
      </xdr:nvCxnSpPr>
      <xdr:spPr>
        <a:xfrm flipV="1">
          <a:off x="9639300" y="9891028"/>
          <a:ext cx="838200" cy="2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33831</xdr:rowOff>
    </xdr:from>
    <xdr:ext cx="599010" cy="259045"/>
    <xdr:sp macro="" textlink="">
      <xdr:nvSpPr>
        <xdr:cNvPr id="353" name="普通建設事業費平均値テキスト"/>
        <xdr:cNvSpPr txBox="1"/>
      </xdr:nvSpPr>
      <xdr:spPr>
        <a:xfrm>
          <a:off x="10528300" y="9463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4" name="フローチャート : 判断 353"/>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86946</xdr:rowOff>
    </xdr:from>
    <xdr:to>
      <xdr:col>14</xdr:col>
      <xdr:colOff>28575</xdr:colOff>
      <xdr:row>57</xdr:row>
      <xdr:rowOff>144213</xdr:rowOff>
    </xdr:to>
    <xdr:cxnSp macro="">
      <xdr:nvCxnSpPr>
        <xdr:cNvPr id="355" name="直線コネクタ 354"/>
        <xdr:cNvCxnSpPr/>
      </xdr:nvCxnSpPr>
      <xdr:spPr>
        <a:xfrm>
          <a:off x="8750300" y="9688146"/>
          <a:ext cx="889000" cy="22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32752</xdr:rowOff>
    </xdr:from>
    <xdr:to>
      <xdr:col>14</xdr:col>
      <xdr:colOff>79375</xdr:colOff>
      <xdr:row>56</xdr:row>
      <xdr:rowOff>134352</xdr:rowOff>
    </xdr:to>
    <xdr:sp macro="" textlink="">
      <xdr:nvSpPr>
        <xdr:cNvPr id="356" name="フローチャート : 判断 355"/>
        <xdr:cNvSpPr/>
      </xdr:nvSpPr>
      <xdr:spPr>
        <a:xfrm>
          <a:off x="9588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150879</xdr:rowOff>
    </xdr:from>
    <xdr:ext cx="599010" cy="259045"/>
    <xdr:sp macro="" textlink="">
      <xdr:nvSpPr>
        <xdr:cNvPr id="357" name="テキスト ボックス 356"/>
        <xdr:cNvSpPr txBox="1"/>
      </xdr:nvSpPr>
      <xdr:spPr>
        <a:xfrm>
          <a:off x="9339794" y="940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86946</xdr:rowOff>
    </xdr:from>
    <xdr:to>
      <xdr:col>12</xdr:col>
      <xdr:colOff>511175</xdr:colOff>
      <xdr:row>57</xdr:row>
      <xdr:rowOff>33639</xdr:rowOff>
    </xdr:to>
    <xdr:cxnSp macro="">
      <xdr:nvCxnSpPr>
        <xdr:cNvPr id="358" name="直線コネクタ 357"/>
        <xdr:cNvCxnSpPr/>
      </xdr:nvCxnSpPr>
      <xdr:spPr>
        <a:xfrm flipV="1">
          <a:off x="7861300" y="9688146"/>
          <a:ext cx="889000" cy="11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130662</xdr:rowOff>
    </xdr:from>
    <xdr:to>
      <xdr:col>12</xdr:col>
      <xdr:colOff>561975</xdr:colOff>
      <xdr:row>57</xdr:row>
      <xdr:rowOff>60812</xdr:rowOff>
    </xdr:to>
    <xdr:sp macro="" textlink="">
      <xdr:nvSpPr>
        <xdr:cNvPr id="359" name="フローチャート : 判断 358"/>
        <xdr:cNvSpPr/>
      </xdr:nvSpPr>
      <xdr:spPr>
        <a:xfrm>
          <a:off x="8699500" y="973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51939</xdr:rowOff>
    </xdr:from>
    <xdr:ext cx="599010" cy="259045"/>
    <xdr:sp macro="" textlink="">
      <xdr:nvSpPr>
        <xdr:cNvPr id="360" name="テキスト ボックス 359"/>
        <xdr:cNvSpPr txBox="1"/>
      </xdr:nvSpPr>
      <xdr:spPr>
        <a:xfrm>
          <a:off x="8450794" y="9824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132,212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166289</xdr:rowOff>
    </xdr:from>
    <xdr:to>
      <xdr:col>11</xdr:col>
      <xdr:colOff>307975</xdr:colOff>
      <xdr:row>57</xdr:row>
      <xdr:rowOff>33639</xdr:rowOff>
    </xdr:to>
    <xdr:cxnSp macro="">
      <xdr:nvCxnSpPr>
        <xdr:cNvPr id="361" name="直線コネクタ 360"/>
        <xdr:cNvCxnSpPr/>
      </xdr:nvCxnSpPr>
      <xdr:spPr>
        <a:xfrm>
          <a:off x="6972300" y="9767489"/>
          <a:ext cx="889000" cy="3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116407</xdr:rowOff>
    </xdr:from>
    <xdr:to>
      <xdr:col>11</xdr:col>
      <xdr:colOff>358775</xdr:colOff>
      <xdr:row>57</xdr:row>
      <xdr:rowOff>46557</xdr:rowOff>
    </xdr:to>
    <xdr:sp macro="" textlink="">
      <xdr:nvSpPr>
        <xdr:cNvPr id="362" name="フローチャート : 判断 361"/>
        <xdr:cNvSpPr/>
      </xdr:nvSpPr>
      <xdr:spPr>
        <a:xfrm>
          <a:off x="7810500" y="971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63084</xdr:rowOff>
    </xdr:from>
    <xdr:ext cx="599010" cy="259045"/>
    <xdr:sp macro="" textlink="">
      <xdr:nvSpPr>
        <xdr:cNvPr id="363" name="テキスト ボックス 362"/>
        <xdr:cNvSpPr txBox="1"/>
      </xdr:nvSpPr>
      <xdr:spPr>
        <a:xfrm>
          <a:off x="7561794" y="949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136,577</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18370</xdr:rowOff>
    </xdr:from>
    <xdr:to>
      <xdr:col>10</xdr:col>
      <xdr:colOff>155575</xdr:colOff>
      <xdr:row>57</xdr:row>
      <xdr:rowOff>119970</xdr:rowOff>
    </xdr:to>
    <xdr:sp macro="" textlink="">
      <xdr:nvSpPr>
        <xdr:cNvPr id="364" name="フローチャート : 判断 363"/>
        <xdr:cNvSpPr/>
      </xdr:nvSpPr>
      <xdr:spPr>
        <a:xfrm>
          <a:off x="6921500" y="97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111097</xdr:rowOff>
    </xdr:from>
    <xdr:ext cx="599010" cy="259045"/>
    <xdr:sp macro="" textlink="">
      <xdr:nvSpPr>
        <xdr:cNvPr id="365" name="テキスト ボックス 364"/>
        <xdr:cNvSpPr txBox="1"/>
      </xdr:nvSpPr>
      <xdr:spPr>
        <a:xfrm>
          <a:off x="6672794" y="988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67578</xdr:rowOff>
    </xdr:from>
    <xdr:to>
      <xdr:col>15</xdr:col>
      <xdr:colOff>231775</xdr:colOff>
      <xdr:row>57</xdr:row>
      <xdr:rowOff>169178</xdr:rowOff>
    </xdr:to>
    <xdr:sp macro="" textlink="">
      <xdr:nvSpPr>
        <xdr:cNvPr id="371" name="円/楕円 370"/>
        <xdr:cNvSpPr/>
      </xdr:nvSpPr>
      <xdr:spPr>
        <a:xfrm>
          <a:off x="10426700" y="984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46005</xdr:rowOff>
    </xdr:from>
    <xdr:ext cx="534377" cy="259045"/>
    <xdr:sp macro="" textlink="">
      <xdr:nvSpPr>
        <xdr:cNvPr id="372" name="普通建設事業費該当値テキスト"/>
        <xdr:cNvSpPr txBox="1"/>
      </xdr:nvSpPr>
      <xdr:spPr>
        <a:xfrm>
          <a:off x="10528300" y="981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99,029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93413</xdr:rowOff>
    </xdr:from>
    <xdr:to>
      <xdr:col>14</xdr:col>
      <xdr:colOff>79375</xdr:colOff>
      <xdr:row>58</xdr:row>
      <xdr:rowOff>23563</xdr:rowOff>
    </xdr:to>
    <xdr:sp macro="" textlink="">
      <xdr:nvSpPr>
        <xdr:cNvPr id="373" name="円/楕円 372"/>
        <xdr:cNvSpPr/>
      </xdr:nvSpPr>
      <xdr:spPr>
        <a:xfrm>
          <a:off x="9588500" y="986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14690</xdr:rowOff>
    </xdr:from>
    <xdr:ext cx="534377" cy="259045"/>
    <xdr:sp macro="" textlink="">
      <xdr:nvSpPr>
        <xdr:cNvPr id="374" name="テキスト ボックス 373"/>
        <xdr:cNvSpPr txBox="1"/>
      </xdr:nvSpPr>
      <xdr:spPr>
        <a:xfrm>
          <a:off x="9372111" y="995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91,118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36146</xdr:rowOff>
    </xdr:from>
    <xdr:to>
      <xdr:col>12</xdr:col>
      <xdr:colOff>561975</xdr:colOff>
      <xdr:row>56</xdr:row>
      <xdr:rowOff>137746</xdr:rowOff>
    </xdr:to>
    <xdr:sp macro="" textlink="">
      <xdr:nvSpPr>
        <xdr:cNvPr id="375" name="円/楕円 374"/>
        <xdr:cNvSpPr/>
      </xdr:nvSpPr>
      <xdr:spPr>
        <a:xfrm>
          <a:off x="8699500" y="963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154273</xdr:rowOff>
    </xdr:from>
    <xdr:ext cx="599010" cy="259045"/>
    <xdr:sp macro="" textlink="">
      <xdr:nvSpPr>
        <xdr:cNvPr id="376" name="テキスト ボックス 375"/>
        <xdr:cNvSpPr txBox="1"/>
      </xdr:nvSpPr>
      <xdr:spPr>
        <a:xfrm>
          <a:off x="8450794" y="941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161,154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154289</xdr:rowOff>
    </xdr:from>
    <xdr:to>
      <xdr:col>11</xdr:col>
      <xdr:colOff>358775</xdr:colOff>
      <xdr:row>57</xdr:row>
      <xdr:rowOff>84439</xdr:rowOff>
    </xdr:to>
    <xdr:sp macro="" textlink="">
      <xdr:nvSpPr>
        <xdr:cNvPr id="377" name="円/楕円 376"/>
        <xdr:cNvSpPr/>
      </xdr:nvSpPr>
      <xdr:spPr>
        <a:xfrm>
          <a:off x="7810500" y="975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75566</xdr:rowOff>
    </xdr:from>
    <xdr:ext cx="599010" cy="259045"/>
    <xdr:sp macro="" textlink="">
      <xdr:nvSpPr>
        <xdr:cNvPr id="378" name="テキスト ボックス 377"/>
        <xdr:cNvSpPr txBox="1"/>
      </xdr:nvSpPr>
      <xdr:spPr>
        <a:xfrm>
          <a:off x="7561794" y="984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124,977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115489</xdr:rowOff>
    </xdr:from>
    <xdr:to>
      <xdr:col>10</xdr:col>
      <xdr:colOff>155575</xdr:colOff>
      <xdr:row>57</xdr:row>
      <xdr:rowOff>45639</xdr:rowOff>
    </xdr:to>
    <xdr:sp macro="" textlink="">
      <xdr:nvSpPr>
        <xdr:cNvPr id="379" name="円/楕円 378"/>
        <xdr:cNvSpPr/>
      </xdr:nvSpPr>
      <xdr:spPr>
        <a:xfrm>
          <a:off x="6921500" y="971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62166</xdr:rowOff>
    </xdr:from>
    <xdr:ext cx="599010" cy="259045"/>
    <xdr:sp macro="" textlink="">
      <xdr:nvSpPr>
        <xdr:cNvPr id="380" name="テキスト ボックス 379"/>
        <xdr:cNvSpPr txBox="1"/>
      </xdr:nvSpPr>
      <xdr:spPr>
        <a:xfrm>
          <a:off x="6672794" y="9491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136,858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2" name="直線コネクタ 401"/>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5" name="普通建設事業費 （ うち新規整備　）最大値テキスト"/>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6" name="直線コネクタ 405"/>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11007</xdr:rowOff>
    </xdr:from>
    <xdr:to>
      <xdr:col>15</xdr:col>
      <xdr:colOff>180975</xdr:colOff>
      <xdr:row>77</xdr:row>
      <xdr:rowOff>165404</xdr:rowOff>
    </xdr:to>
    <xdr:cxnSp macro="">
      <xdr:nvCxnSpPr>
        <xdr:cNvPr id="407" name="直線コネクタ 406"/>
        <xdr:cNvCxnSpPr/>
      </xdr:nvCxnSpPr>
      <xdr:spPr>
        <a:xfrm>
          <a:off x="9639300" y="13212657"/>
          <a:ext cx="838200" cy="15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32362</xdr:rowOff>
    </xdr:from>
    <xdr:ext cx="534377" cy="259045"/>
    <xdr:sp macro="" textlink="">
      <xdr:nvSpPr>
        <xdr:cNvPr id="408" name="普通建設事業費 （ うち新規整備　）平均値テキスト"/>
        <xdr:cNvSpPr txBox="1"/>
      </xdr:nvSpPr>
      <xdr:spPr>
        <a:xfrm>
          <a:off x="10528300" y="13062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9" name="フローチャート : 判断 408"/>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74622</xdr:rowOff>
    </xdr:from>
    <xdr:to>
      <xdr:col>14</xdr:col>
      <xdr:colOff>28575</xdr:colOff>
      <xdr:row>77</xdr:row>
      <xdr:rowOff>11007</xdr:rowOff>
    </xdr:to>
    <xdr:cxnSp macro="">
      <xdr:nvCxnSpPr>
        <xdr:cNvPr id="410" name="直線コネクタ 409"/>
        <xdr:cNvCxnSpPr/>
      </xdr:nvCxnSpPr>
      <xdr:spPr>
        <a:xfrm>
          <a:off x="8750300" y="12933372"/>
          <a:ext cx="889000" cy="2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109035</xdr:rowOff>
    </xdr:from>
    <xdr:to>
      <xdr:col>14</xdr:col>
      <xdr:colOff>79375</xdr:colOff>
      <xdr:row>77</xdr:row>
      <xdr:rowOff>39185</xdr:rowOff>
    </xdr:to>
    <xdr:sp macro="" textlink="">
      <xdr:nvSpPr>
        <xdr:cNvPr id="411" name="フローチャート : 判断 410"/>
        <xdr:cNvSpPr/>
      </xdr:nvSpPr>
      <xdr:spPr>
        <a:xfrm>
          <a:off x="9588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55712</xdr:rowOff>
    </xdr:from>
    <xdr:ext cx="534377" cy="259045"/>
    <xdr:sp macro="" textlink="">
      <xdr:nvSpPr>
        <xdr:cNvPr id="412" name="テキスト ボックス 411"/>
        <xdr:cNvSpPr txBox="1"/>
      </xdr:nvSpPr>
      <xdr:spPr>
        <a:xfrm>
          <a:off x="9372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140088</xdr:rowOff>
    </xdr:from>
    <xdr:to>
      <xdr:col>12</xdr:col>
      <xdr:colOff>561975</xdr:colOff>
      <xdr:row>77</xdr:row>
      <xdr:rowOff>70238</xdr:rowOff>
    </xdr:to>
    <xdr:sp macro="" textlink="">
      <xdr:nvSpPr>
        <xdr:cNvPr id="413" name="フローチャート : 判断 412"/>
        <xdr:cNvSpPr/>
      </xdr:nvSpPr>
      <xdr:spPr>
        <a:xfrm>
          <a:off x="8699500" y="1317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61365</xdr:rowOff>
    </xdr:from>
    <xdr:ext cx="534377" cy="259045"/>
    <xdr:sp macro="" textlink="">
      <xdr:nvSpPr>
        <xdr:cNvPr id="414" name="テキスト ボックス 413"/>
        <xdr:cNvSpPr txBox="1"/>
      </xdr:nvSpPr>
      <xdr:spPr>
        <a:xfrm>
          <a:off x="8483111" y="1326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63,804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114604</xdr:rowOff>
    </xdr:from>
    <xdr:to>
      <xdr:col>15</xdr:col>
      <xdr:colOff>231775</xdr:colOff>
      <xdr:row>78</xdr:row>
      <xdr:rowOff>44754</xdr:rowOff>
    </xdr:to>
    <xdr:sp macro="" textlink="">
      <xdr:nvSpPr>
        <xdr:cNvPr id="420" name="円/楕円 419"/>
        <xdr:cNvSpPr/>
      </xdr:nvSpPr>
      <xdr:spPr>
        <a:xfrm>
          <a:off x="10426700" y="1331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93031</xdr:rowOff>
    </xdr:from>
    <xdr:ext cx="534377" cy="259045"/>
    <xdr:sp macro="" textlink="">
      <xdr:nvSpPr>
        <xdr:cNvPr id="421" name="普通建設事業費 （ うち新規整備　）該当値テキスト"/>
        <xdr:cNvSpPr txBox="1"/>
      </xdr:nvSpPr>
      <xdr:spPr>
        <a:xfrm>
          <a:off x="10528300" y="132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31,878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131657</xdr:rowOff>
    </xdr:from>
    <xdr:to>
      <xdr:col>14</xdr:col>
      <xdr:colOff>79375</xdr:colOff>
      <xdr:row>77</xdr:row>
      <xdr:rowOff>61807</xdr:rowOff>
    </xdr:to>
    <xdr:sp macro="" textlink="">
      <xdr:nvSpPr>
        <xdr:cNvPr id="422" name="円/楕円 421"/>
        <xdr:cNvSpPr/>
      </xdr:nvSpPr>
      <xdr:spPr>
        <a:xfrm>
          <a:off x="9588500" y="131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52934</xdr:rowOff>
    </xdr:from>
    <xdr:ext cx="534377" cy="259045"/>
    <xdr:sp macro="" textlink="">
      <xdr:nvSpPr>
        <xdr:cNvPr id="423" name="テキスト ボックス 422"/>
        <xdr:cNvSpPr txBox="1"/>
      </xdr:nvSpPr>
      <xdr:spPr>
        <a:xfrm>
          <a:off x="9372111" y="1325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65,648</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23822</xdr:rowOff>
    </xdr:from>
    <xdr:to>
      <xdr:col>12</xdr:col>
      <xdr:colOff>561975</xdr:colOff>
      <xdr:row>75</xdr:row>
      <xdr:rowOff>125422</xdr:rowOff>
    </xdr:to>
    <xdr:sp macro="" textlink="">
      <xdr:nvSpPr>
        <xdr:cNvPr id="424" name="円/楕円 423"/>
        <xdr:cNvSpPr/>
      </xdr:nvSpPr>
      <xdr:spPr>
        <a:xfrm>
          <a:off x="8699500" y="1288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73</xdr:row>
      <xdr:rowOff>141949</xdr:rowOff>
    </xdr:from>
    <xdr:ext cx="599010" cy="259045"/>
    <xdr:sp macro="" textlink="">
      <xdr:nvSpPr>
        <xdr:cNvPr id="425" name="テキスト ボックス 424"/>
        <xdr:cNvSpPr txBox="1"/>
      </xdr:nvSpPr>
      <xdr:spPr>
        <a:xfrm>
          <a:off x="8450794" y="12657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126,734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7" name="直線コネクタ 446"/>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8" name="普通建設事業費 （ うち更新整備　）最小値テキスト"/>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9" name="直線コネクタ 448"/>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50" name="普通建設事業費 （ うち更新整備　）最大値テキスト"/>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51" name="直線コネクタ 450"/>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64362</xdr:rowOff>
    </xdr:from>
    <xdr:to>
      <xdr:col>15</xdr:col>
      <xdr:colOff>180975</xdr:colOff>
      <xdr:row>98</xdr:row>
      <xdr:rowOff>71326</xdr:rowOff>
    </xdr:to>
    <xdr:cxnSp macro="">
      <xdr:nvCxnSpPr>
        <xdr:cNvPr id="452" name="直線コネクタ 451"/>
        <xdr:cNvCxnSpPr/>
      </xdr:nvCxnSpPr>
      <xdr:spPr>
        <a:xfrm flipV="1">
          <a:off x="9639300" y="16695012"/>
          <a:ext cx="838200" cy="17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73596</xdr:rowOff>
    </xdr:from>
    <xdr:ext cx="534377" cy="259045"/>
    <xdr:sp macro="" textlink="">
      <xdr:nvSpPr>
        <xdr:cNvPr id="453" name="普通建設事業費 （ うち更新整備　）平均値テキスト"/>
        <xdr:cNvSpPr txBox="1"/>
      </xdr:nvSpPr>
      <xdr:spPr>
        <a:xfrm>
          <a:off x="10528300" y="16361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4" name="フローチャート : 判断 453"/>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21138</xdr:rowOff>
    </xdr:from>
    <xdr:to>
      <xdr:col>14</xdr:col>
      <xdr:colOff>28575</xdr:colOff>
      <xdr:row>98</xdr:row>
      <xdr:rowOff>71326</xdr:rowOff>
    </xdr:to>
    <xdr:cxnSp macro="">
      <xdr:nvCxnSpPr>
        <xdr:cNvPr id="455" name="直線コネクタ 454"/>
        <xdr:cNvCxnSpPr/>
      </xdr:nvCxnSpPr>
      <xdr:spPr>
        <a:xfrm>
          <a:off x="8750300" y="16823238"/>
          <a:ext cx="889000" cy="5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6" name="フローチャート : 判断 455"/>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71376</xdr:rowOff>
    </xdr:from>
    <xdr:ext cx="534377" cy="259045"/>
    <xdr:sp macro="" textlink="">
      <xdr:nvSpPr>
        <xdr:cNvPr id="457" name="テキスト ボックス 456"/>
        <xdr:cNvSpPr txBox="1"/>
      </xdr:nvSpPr>
      <xdr:spPr>
        <a:xfrm>
          <a:off x="9372111" y="1635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43683</xdr:rowOff>
    </xdr:from>
    <xdr:to>
      <xdr:col>12</xdr:col>
      <xdr:colOff>561975</xdr:colOff>
      <xdr:row>97</xdr:row>
      <xdr:rowOff>145283</xdr:rowOff>
    </xdr:to>
    <xdr:sp macro="" textlink="">
      <xdr:nvSpPr>
        <xdr:cNvPr id="458" name="フローチャート : 判断 457"/>
        <xdr:cNvSpPr/>
      </xdr:nvSpPr>
      <xdr:spPr>
        <a:xfrm>
          <a:off x="8699500" y="16674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161810</xdr:rowOff>
    </xdr:from>
    <xdr:ext cx="534377" cy="259045"/>
    <xdr:sp macro="" textlink="">
      <xdr:nvSpPr>
        <xdr:cNvPr id="459" name="テキスト ボックス 458"/>
        <xdr:cNvSpPr txBox="1"/>
      </xdr:nvSpPr>
      <xdr:spPr>
        <a:xfrm>
          <a:off x="8483111" y="164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13562</xdr:rowOff>
    </xdr:from>
    <xdr:to>
      <xdr:col>15</xdr:col>
      <xdr:colOff>231775</xdr:colOff>
      <xdr:row>97</xdr:row>
      <xdr:rowOff>115162</xdr:rowOff>
    </xdr:to>
    <xdr:sp macro="" textlink="">
      <xdr:nvSpPr>
        <xdr:cNvPr id="465" name="円/楕円 464"/>
        <xdr:cNvSpPr/>
      </xdr:nvSpPr>
      <xdr:spPr>
        <a:xfrm>
          <a:off x="10426700" y="166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163439</xdr:rowOff>
    </xdr:from>
    <xdr:ext cx="534377" cy="259045"/>
    <xdr:sp macro="" textlink="">
      <xdr:nvSpPr>
        <xdr:cNvPr id="466" name="普通建設事業費 （ うち更新整備　）該当値テキスト"/>
        <xdr:cNvSpPr txBox="1"/>
      </xdr:nvSpPr>
      <xdr:spPr>
        <a:xfrm>
          <a:off x="10528300" y="166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53,978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20526</xdr:rowOff>
    </xdr:from>
    <xdr:to>
      <xdr:col>14</xdr:col>
      <xdr:colOff>79375</xdr:colOff>
      <xdr:row>98</xdr:row>
      <xdr:rowOff>122126</xdr:rowOff>
    </xdr:to>
    <xdr:sp macro="" textlink="">
      <xdr:nvSpPr>
        <xdr:cNvPr id="467" name="円/楕円 466"/>
        <xdr:cNvSpPr/>
      </xdr:nvSpPr>
      <xdr:spPr>
        <a:xfrm>
          <a:off x="9588500" y="1682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113253</xdr:rowOff>
    </xdr:from>
    <xdr:ext cx="534377" cy="259045"/>
    <xdr:sp macro="" textlink="">
      <xdr:nvSpPr>
        <xdr:cNvPr id="468" name="テキスト ボックス 467"/>
        <xdr:cNvSpPr txBox="1"/>
      </xdr:nvSpPr>
      <xdr:spPr>
        <a:xfrm>
          <a:off x="9372111" y="1691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141788</xdr:rowOff>
    </xdr:from>
    <xdr:to>
      <xdr:col>12</xdr:col>
      <xdr:colOff>561975</xdr:colOff>
      <xdr:row>98</xdr:row>
      <xdr:rowOff>71938</xdr:rowOff>
    </xdr:to>
    <xdr:sp macro="" textlink="">
      <xdr:nvSpPr>
        <xdr:cNvPr id="469" name="円/楕円 468"/>
        <xdr:cNvSpPr/>
      </xdr:nvSpPr>
      <xdr:spPr>
        <a:xfrm>
          <a:off x="8699500" y="1677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63065</xdr:rowOff>
    </xdr:from>
    <xdr:ext cx="534377" cy="259045"/>
    <xdr:sp macro="" textlink="">
      <xdr:nvSpPr>
        <xdr:cNvPr id="470" name="テキスト ボックス 469"/>
        <xdr:cNvSpPr txBox="1"/>
      </xdr:nvSpPr>
      <xdr:spPr>
        <a:xfrm>
          <a:off x="8483111" y="1686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25,932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1" name="直線コネクタ 48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2" name="テキスト ボックス 48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3" name="直線コネクタ 48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4" name="テキスト ボックス 48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5" name="直線コネクタ 48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6" name="テキスト ボックス 485"/>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7" name="直線コネクタ 48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8" name="テキスト ボックス 487"/>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9" name="直線コネクタ 48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0" name="テキスト ボックス 48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1" name="直線コネクタ 49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2" name="テキスト ボックス 49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4" name="直線コネクタ 493"/>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6" name="直線コネクタ 49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7" name="災害復旧事業費最大値テキスト"/>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8" name="直線コネクタ 497"/>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9" name="直線コネクタ 498"/>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91698</xdr:rowOff>
    </xdr:from>
    <xdr:ext cx="534377" cy="259045"/>
    <xdr:sp macro="" textlink="">
      <xdr:nvSpPr>
        <xdr:cNvPr id="500" name="災害復旧事業費平均値テキスト"/>
        <xdr:cNvSpPr txBox="1"/>
      </xdr:nvSpPr>
      <xdr:spPr>
        <a:xfrm>
          <a:off x="16370300" y="6435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501" name="フローチャート : 判断 500"/>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160564</xdr:rowOff>
    </xdr:from>
    <xdr:to>
      <xdr:col>22</xdr:col>
      <xdr:colOff>365125</xdr:colOff>
      <xdr:row>39</xdr:row>
      <xdr:rowOff>44450</xdr:rowOff>
    </xdr:to>
    <xdr:cxnSp macro="">
      <xdr:nvCxnSpPr>
        <xdr:cNvPr id="502" name="直線コネクタ 501"/>
        <xdr:cNvCxnSpPr/>
      </xdr:nvCxnSpPr>
      <xdr:spPr>
        <a:xfrm>
          <a:off x="14592300" y="6675664"/>
          <a:ext cx="889000" cy="5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82453</xdr:rowOff>
    </xdr:from>
    <xdr:to>
      <xdr:col>22</xdr:col>
      <xdr:colOff>415925</xdr:colOff>
      <xdr:row>39</xdr:row>
      <xdr:rowOff>12603</xdr:rowOff>
    </xdr:to>
    <xdr:sp macro="" textlink="">
      <xdr:nvSpPr>
        <xdr:cNvPr id="503" name="フローチャート : 判断 502"/>
        <xdr:cNvSpPr/>
      </xdr:nvSpPr>
      <xdr:spPr>
        <a:xfrm>
          <a:off x="15430500" y="65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29130</xdr:rowOff>
    </xdr:from>
    <xdr:ext cx="534377" cy="259045"/>
    <xdr:sp macro="" textlink="">
      <xdr:nvSpPr>
        <xdr:cNvPr id="504" name="テキスト ボックス 503"/>
        <xdr:cNvSpPr txBox="1"/>
      </xdr:nvSpPr>
      <xdr:spPr>
        <a:xfrm>
          <a:off x="15214111" y="63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159276</xdr:rowOff>
    </xdr:from>
    <xdr:to>
      <xdr:col>21</xdr:col>
      <xdr:colOff>161925</xdr:colOff>
      <xdr:row>38</xdr:row>
      <xdr:rowOff>160564</xdr:rowOff>
    </xdr:to>
    <xdr:cxnSp macro="">
      <xdr:nvCxnSpPr>
        <xdr:cNvPr id="505" name="直線コネクタ 504"/>
        <xdr:cNvCxnSpPr/>
      </xdr:nvCxnSpPr>
      <xdr:spPr>
        <a:xfrm>
          <a:off x="13703300" y="6674376"/>
          <a:ext cx="889000" cy="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48339</xdr:rowOff>
    </xdr:from>
    <xdr:to>
      <xdr:col>21</xdr:col>
      <xdr:colOff>212725</xdr:colOff>
      <xdr:row>38</xdr:row>
      <xdr:rowOff>149939</xdr:rowOff>
    </xdr:to>
    <xdr:sp macro="" textlink="">
      <xdr:nvSpPr>
        <xdr:cNvPr id="506" name="フローチャート : 判断 505"/>
        <xdr:cNvSpPr/>
      </xdr:nvSpPr>
      <xdr:spPr>
        <a:xfrm>
          <a:off x="14541500" y="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166466</xdr:rowOff>
    </xdr:from>
    <xdr:ext cx="534377" cy="259045"/>
    <xdr:sp macro="" textlink="">
      <xdr:nvSpPr>
        <xdr:cNvPr id="507" name="テキスト ボックス 506"/>
        <xdr:cNvSpPr txBox="1"/>
      </xdr:nvSpPr>
      <xdr:spPr>
        <a:xfrm>
          <a:off x="14325111" y="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159276</xdr:rowOff>
    </xdr:from>
    <xdr:to>
      <xdr:col>19</xdr:col>
      <xdr:colOff>644525</xdr:colOff>
      <xdr:row>39</xdr:row>
      <xdr:rowOff>1108</xdr:rowOff>
    </xdr:to>
    <xdr:cxnSp macro="">
      <xdr:nvCxnSpPr>
        <xdr:cNvPr id="508" name="直線コネクタ 507"/>
        <xdr:cNvCxnSpPr/>
      </xdr:nvCxnSpPr>
      <xdr:spPr>
        <a:xfrm flipV="1">
          <a:off x="12814300" y="6674376"/>
          <a:ext cx="889000" cy="1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59136</xdr:rowOff>
    </xdr:from>
    <xdr:to>
      <xdr:col>20</xdr:col>
      <xdr:colOff>9525</xdr:colOff>
      <xdr:row>38</xdr:row>
      <xdr:rowOff>160736</xdr:rowOff>
    </xdr:to>
    <xdr:sp macro="" textlink="">
      <xdr:nvSpPr>
        <xdr:cNvPr id="509" name="フローチャート : 判断 508"/>
        <xdr:cNvSpPr/>
      </xdr:nvSpPr>
      <xdr:spPr>
        <a:xfrm>
          <a:off x="13652500" y="65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5813</xdr:rowOff>
    </xdr:from>
    <xdr:ext cx="534377" cy="259045"/>
    <xdr:sp macro="" textlink="">
      <xdr:nvSpPr>
        <xdr:cNvPr id="510" name="テキスト ボックス 509"/>
        <xdr:cNvSpPr txBox="1"/>
      </xdr:nvSpPr>
      <xdr:spPr>
        <a:xfrm>
          <a:off x="13436111" y="63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37877</xdr:rowOff>
    </xdr:from>
    <xdr:to>
      <xdr:col>18</xdr:col>
      <xdr:colOff>492125</xdr:colOff>
      <xdr:row>38</xdr:row>
      <xdr:rowOff>139477</xdr:rowOff>
    </xdr:to>
    <xdr:sp macro="" textlink="">
      <xdr:nvSpPr>
        <xdr:cNvPr id="511" name="フローチャート : 判断 510"/>
        <xdr:cNvSpPr/>
      </xdr:nvSpPr>
      <xdr:spPr>
        <a:xfrm>
          <a:off x="12763500" y="6552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156003</xdr:rowOff>
    </xdr:from>
    <xdr:ext cx="534377" cy="259045"/>
    <xdr:sp macro="" textlink="">
      <xdr:nvSpPr>
        <xdr:cNvPr id="512" name="テキスト ボックス 511"/>
        <xdr:cNvSpPr txBox="1"/>
      </xdr:nvSpPr>
      <xdr:spPr>
        <a:xfrm>
          <a:off x="12547111" y="632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3" name="テキスト ボックス 51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4" name="テキスト ボックス 51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5" name="テキスト ボックス 51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6" name="テキスト ボックス 51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7" name="テキスト ボックス 51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8" name="円/楕円 51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9"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0" name="円/楕円 51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1" name="テキスト ボックス 520"/>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109764</xdr:rowOff>
    </xdr:from>
    <xdr:to>
      <xdr:col>21</xdr:col>
      <xdr:colOff>212725</xdr:colOff>
      <xdr:row>39</xdr:row>
      <xdr:rowOff>39914</xdr:rowOff>
    </xdr:to>
    <xdr:sp macro="" textlink="">
      <xdr:nvSpPr>
        <xdr:cNvPr id="522" name="円/楕円 521"/>
        <xdr:cNvSpPr/>
      </xdr:nvSpPr>
      <xdr:spPr>
        <a:xfrm>
          <a:off x="14541500" y="662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31041</xdr:rowOff>
    </xdr:from>
    <xdr:ext cx="469744" cy="259045"/>
    <xdr:sp macro="" textlink="">
      <xdr:nvSpPr>
        <xdr:cNvPr id="523" name="テキスト ボックス 522"/>
        <xdr:cNvSpPr txBox="1"/>
      </xdr:nvSpPr>
      <xdr:spPr>
        <a:xfrm>
          <a:off x="14357427" y="671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108476</xdr:rowOff>
    </xdr:from>
    <xdr:to>
      <xdr:col>20</xdr:col>
      <xdr:colOff>9525</xdr:colOff>
      <xdr:row>39</xdr:row>
      <xdr:rowOff>38626</xdr:rowOff>
    </xdr:to>
    <xdr:sp macro="" textlink="">
      <xdr:nvSpPr>
        <xdr:cNvPr id="524" name="円/楕円 523"/>
        <xdr:cNvSpPr/>
      </xdr:nvSpPr>
      <xdr:spPr>
        <a:xfrm>
          <a:off x="13652500" y="662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29753</xdr:rowOff>
    </xdr:from>
    <xdr:ext cx="469744" cy="259045"/>
    <xdr:sp macro="" textlink="">
      <xdr:nvSpPr>
        <xdr:cNvPr id="525" name="テキスト ボックス 524"/>
        <xdr:cNvSpPr txBox="1"/>
      </xdr:nvSpPr>
      <xdr:spPr>
        <a:xfrm>
          <a:off x="13468427" y="6716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121758</xdr:rowOff>
    </xdr:from>
    <xdr:to>
      <xdr:col>18</xdr:col>
      <xdr:colOff>492125</xdr:colOff>
      <xdr:row>39</xdr:row>
      <xdr:rowOff>51908</xdr:rowOff>
    </xdr:to>
    <xdr:sp macro="" textlink="">
      <xdr:nvSpPr>
        <xdr:cNvPr id="526" name="円/楕円 525"/>
        <xdr:cNvSpPr/>
      </xdr:nvSpPr>
      <xdr:spPr>
        <a:xfrm>
          <a:off x="12763500" y="663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43035</xdr:rowOff>
    </xdr:from>
    <xdr:ext cx="469744" cy="259045"/>
    <xdr:sp macro="" textlink="">
      <xdr:nvSpPr>
        <xdr:cNvPr id="527" name="テキスト ボックス 526"/>
        <xdr:cNvSpPr txBox="1"/>
      </xdr:nvSpPr>
      <xdr:spPr>
        <a:xfrm>
          <a:off x="12579427" y="672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8" name="正方形/長方形 52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9" name="正方形/長方形 52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0" name="正方形/長方形 52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1" name="正方形/長方形 53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2" name="正方形/長方形 53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3" name="正方形/長方形 53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4" name="正方形/長方形 53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8" name="直線コネクタ 53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9" name="テキスト ボックス 53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0" name="直線コネクタ 53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41" name="テキスト ボックス 540"/>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3" name="テキスト ボックス 542"/>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4" name="直線コネクタ 54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5" name="テキスト ボックス 544"/>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6" name="直線コネクタ 54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7" name="テキスト ボックス 546"/>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9" name="テキスト ボックス 54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51" name="直線コネクタ 550"/>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2" name="失業対策事業費最小値テキスト"/>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3" name="直線コネクタ 55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4" name="失業対策事業費最大値テキスト"/>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5" name="直線コネクタ 554"/>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6" name="直線コネクタ 55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7" name="失業対策事業費平均値テキスト"/>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8" name="フローチャート : 判断 557"/>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9" name="直線コネクタ 55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148336</xdr:rowOff>
    </xdr:from>
    <xdr:to>
      <xdr:col>22</xdr:col>
      <xdr:colOff>415925</xdr:colOff>
      <xdr:row>59</xdr:row>
      <xdr:rowOff>78486</xdr:rowOff>
    </xdr:to>
    <xdr:sp macro="" textlink="">
      <xdr:nvSpPr>
        <xdr:cNvPr id="560" name="フローチャート : 判断 559"/>
        <xdr:cNvSpPr/>
      </xdr:nvSpPr>
      <xdr:spPr>
        <a:xfrm>
          <a:off x="15430500" y="100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95013</xdr:rowOff>
    </xdr:from>
    <xdr:ext cx="313932" cy="259045"/>
    <xdr:sp macro="" textlink="">
      <xdr:nvSpPr>
        <xdr:cNvPr id="561" name="テキスト ボックス 560"/>
        <xdr:cNvSpPr txBox="1"/>
      </xdr:nvSpPr>
      <xdr:spPr>
        <a:xfrm>
          <a:off x="15324333" y="9867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2" name="直線コネクタ 56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63" name="フローチャート : 判断 56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4" name="テキスト ボックス 563"/>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5" name="直線コネクタ 56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6" name="フローチャート : 判断 565"/>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7" name="テキスト ボックス 566"/>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8" name="フローチャート : 判断 567"/>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9" name="テキスト ボックス 568"/>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5" name="円/楕円 57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6" name="失業対策事業費該当値テキスト"/>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7" name="円/楕円 57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8" name="テキスト ボックス 577"/>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9" name="円/楕円 57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80" name="テキスト ボックス 579"/>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81" name="円/楕円 58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82" name="テキスト ボックス 581"/>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3" name="円/楕円 58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57</xdr:row>
      <xdr:rowOff>111777</xdr:rowOff>
    </xdr:from>
    <xdr:ext cx="249299" cy="259045"/>
    <xdr:sp macro="" textlink="">
      <xdr:nvSpPr>
        <xdr:cNvPr id="584" name="テキスト ボックス 583"/>
        <xdr:cNvSpPr txBox="1"/>
      </xdr:nvSpPr>
      <xdr:spPr>
        <a:xfrm>
          <a:off x="1268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5" name="直線コネクタ 59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6" name="テキスト ボックス 59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7" name="直線コネクタ 59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8" name="テキスト ボックス 59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9" name="直線コネクタ 59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00" name="テキスト ボックス 59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1" name="直線コネクタ 60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2" name="テキスト ボックス 60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6" name="直線コネクタ 605"/>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7" name="公債費最小値テキスト"/>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8" name="直線コネクタ 607"/>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9" name="公債費最大値テキスト"/>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10" name="直線コネクタ 609"/>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35057</xdr:rowOff>
    </xdr:from>
    <xdr:to>
      <xdr:col>23</xdr:col>
      <xdr:colOff>517525</xdr:colOff>
      <xdr:row>77</xdr:row>
      <xdr:rowOff>39239</xdr:rowOff>
    </xdr:to>
    <xdr:cxnSp macro="">
      <xdr:nvCxnSpPr>
        <xdr:cNvPr id="611" name="直線コネクタ 610"/>
        <xdr:cNvCxnSpPr/>
      </xdr:nvCxnSpPr>
      <xdr:spPr>
        <a:xfrm flipV="1">
          <a:off x="15481300" y="13236707"/>
          <a:ext cx="838200" cy="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148225</xdr:rowOff>
    </xdr:from>
    <xdr:ext cx="599010" cy="259045"/>
    <xdr:sp macro="" textlink="">
      <xdr:nvSpPr>
        <xdr:cNvPr id="612" name="公債費平均値テキスト"/>
        <xdr:cNvSpPr txBox="1"/>
      </xdr:nvSpPr>
      <xdr:spPr>
        <a:xfrm>
          <a:off x="16370300" y="12835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3" name="フローチャート : 判断 612"/>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39239</xdr:rowOff>
    </xdr:from>
    <xdr:to>
      <xdr:col>22</xdr:col>
      <xdr:colOff>365125</xdr:colOff>
      <xdr:row>77</xdr:row>
      <xdr:rowOff>48662</xdr:rowOff>
    </xdr:to>
    <xdr:cxnSp macro="">
      <xdr:nvCxnSpPr>
        <xdr:cNvPr id="614" name="直線コネクタ 613"/>
        <xdr:cNvCxnSpPr/>
      </xdr:nvCxnSpPr>
      <xdr:spPr>
        <a:xfrm flipV="1">
          <a:off x="14592300" y="13240889"/>
          <a:ext cx="889000" cy="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122449</xdr:rowOff>
    </xdr:from>
    <xdr:to>
      <xdr:col>22</xdr:col>
      <xdr:colOff>415925</xdr:colOff>
      <xdr:row>76</xdr:row>
      <xdr:rowOff>52598</xdr:rowOff>
    </xdr:to>
    <xdr:sp macro="" textlink="">
      <xdr:nvSpPr>
        <xdr:cNvPr id="615" name="フローチャート : 判断 614"/>
        <xdr:cNvSpPr/>
      </xdr:nvSpPr>
      <xdr:spPr>
        <a:xfrm>
          <a:off x="15430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69126</xdr:rowOff>
    </xdr:from>
    <xdr:ext cx="599010" cy="259045"/>
    <xdr:sp macro="" textlink="">
      <xdr:nvSpPr>
        <xdr:cNvPr id="616" name="テキスト ボックス 615"/>
        <xdr:cNvSpPr txBox="1"/>
      </xdr:nvSpPr>
      <xdr:spPr>
        <a:xfrm>
          <a:off x="15181794"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146064</xdr:rowOff>
    </xdr:from>
    <xdr:to>
      <xdr:col>21</xdr:col>
      <xdr:colOff>161925</xdr:colOff>
      <xdr:row>77</xdr:row>
      <xdr:rowOff>48662</xdr:rowOff>
    </xdr:to>
    <xdr:cxnSp macro="">
      <xdr:nvCxnSpPr>
        <xdr:cNvPr id="617" name="直線コネクタ 616"/>
        <xdr:cNvCxnSpPr/>
      </xdr:nvCxnSpPr>
      <xdr:spPr>
        <a:xfrm>
          <a:off x="13703300" y="13176264"/>
          <a:ext cx="889000" cy="7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358</xdr:rowOff>
    </xdr:from>
    <xdr:to>
      <xdr:col>21</xdr:col>
      <xdr:colOff>212725</xdr:colOff>
      <xdr:row>76</xdr:row>
      <xdr:rowOff>101958</xdr:rowOff>
    </xdr:to>
    <xdr:sp macro="" textlink="">
      <xdr:nvSpPr>
        <xdr:cNvPr id="618" name="フローチャート : 判断 617"/>
        <xdr:cNvSpPr/>
      </xdr:nvSpPr>
      <xdr:spPr>
        <a:xfrm>
          <a:off x="14541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118486</xdr:rowOff>
    </xdr:from>
    <xdr:ext cx="534377" cy="259045"/>
    <xdr:sp macro="" textlink="">
      <xdr:nvSpPr>
        <xdr:cNvPr id="619" name="テキスト ボックス 618"/>
        <xdr:cNvSpPr txBox="1"/>
      </xdr:nvSpPr>
      <xdr:spPr>
        <a:xfrm>
          <a:off x="14325111" y="1280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94,366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146064</xdr:rowOff>
    </xdr:from>
    <xdr:to>
      <xdr:col>19</xdr:col>
      <xdr:colOff>644525</xdr:colOff>
      <xdr:row>77</xdr:row>
      <xdr:rowOff>14098</xdr:rowOff>
    </xdr:to>
    <xdr:cxnSp macro="">
      <xdr:nvCxnSpPr>
        <xdr:cNvPr id="620" name="直線コネクタ 619"/>
        <xdr:cNvCxnSpPr/>
      </xdr:nvCxnSpPr>
      <xdr:spPr>
        <a:xfrm flipV="1">
          <a:off x="12814300" y="13176264"/>
          <a:ext cx="889000" cy="3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165334</xdr:rowOff>
    </xdr:from>
    <xdr:to>
      <xdr:col>20</xdr:col>
      <xdr:colOff>9525</xdr:colOff>
      <xdr:row>76</xdr:row>
      <xdr:rowOff>95484</xdr:rowOff>
    </xdr:to>
    <xdr:sp macro="" textlink="">
      <xdr:nvSpPr>
        <xdr:cNvPr id="621" name="フローチャート : 判断 620"/>
        <xdr:cNvSpPr/>
      </xdr:nvSpPr>
      <xdr:spPr>
        <a:xfrm>
          <a:off x="13652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112012</xdr:rowOff>
    </xdr:from>
    <xdr:ext cx="534377" cy="259045"/>
    <xdr:sp macro="" textlink="">
      <xdr:nvSpPr>
        <xdr:cNvPr id="622" name="テキスト ボックス 621"/>
        <xdr:cNvSpPr txBox="1"/>
      </xdr:nvSpPr>
      <xdr:spPr>
        <a:xfrm>
          <a:off x="13436111" y="1279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155684</xdr:rowOff>
    </xdr:from>
    <xdr:to>
      <xdr:col>18</xdr:col>
      <xdr:colOff>492125</xdr:colOff>
      <xdr:row>76</xdr:row>
      <xdr:rowOff>85834</xdr:rowOff>
    </xdr:to>
    <xdr:sp macro="" textlink="">
      <xdr:nvSpPr>
        <xdr:cNvPr id="623" name="フローチャート : 判断 622"/>
        <xdr:cNvSpPr/>
      </xdr:nvSpPr>
      <xdr:spPr>
        <a:xfrm>
          <a:off x="12763500" y="130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102361</xdr:rowOff>
    </xdr:from>
    <xdr:ext cx="534377" cy="259045"/>
    <xdr:sp macro="" textlink="">
      <xdr:nvSpPr>
        <xdr:cNvPr id="624" name="テキスト ボックス 623"/>
        <xdr:cNvSpPr txBox="1"/>
      </xdr:nvSpPr>
      <xdr:spPr>
        <a:xfrm>
          <a:off x="12547111" y="1278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97,893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155707</xdr:rowOff>
    </xdr:from>
    <xdr:to>
      <xdr:col>23</xdr:col>
      <xdr:colOff>568325</xdr:colOff>
      <xdr:row>77</xdr:row>
      <xdr:rowOff>85857</xdr:rowOff>
    </xdr:to>
    <xdr:sp macro="" textlink="">
      <xdr:nvSpPr>
        <xdr:cNvPr id="630" name="円/楕円 629"/>
        <xdr:cNvSpPr/>
      </xdr:nvSpPr>
      <xdr:spPr>
        <a:xfrm>
          <a:off x="16268700" y="131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134134</xdr:rowOff>
    </xdr:from>
    <xdr:ext cx="534377" cy="259045"/>
    <xdr:sp macro="" textlink="">
      <xdr:nvSpPr>
        <xdr:cNvPr id="631" name="公債費該当値テキスト"/>
        <xdr:cNvSpPr txBox="1"/>
      </xdr:nvSpPr>
      <xdr:spPr>
        <a:xfrm>
          <a:off x="16370300" y="1316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60,388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159889</xdr:rowOff>
    </xdr:from>
    <xdr:to>
      <xdr:col>22</xdr:col>
      <xdr:colOff>415925</xdr:colOff>
      <xdr:row>77</xdr:row>
      <xdr:rowOff>90039</xdr:rowOff>
    </xdr:to>
    <xdr:sp macro="" textlink="">
      <xdr:nvSpPr>
        <xdr:cNvPr id="632" name="円/楕円 631"/>
        <xdr:cNvSpPr/>
      </xdr:nvSpPr>
      <xdr:spPr>
        <a:xfrm>
          <a:off x="15430500" y="131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81166</xdr:rowOff>
    </xdr:from>
    <xdr:ext cx="534377" cy="259045"/>
    <xdr:sp macro="" textlink="">
      <xdr:nvSpPr>
        <xdr:cNvPr id="633" name="テキスト ボックス 632"/>
        <xdr:cNvSpPr txBox="1"/>
      </xdr:nvSpPr>
      <xdr:spPr>
        <a:xfrm>
          <a:off x="15214111" y="1328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59,473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169312</xdr:rowOff>
    </xdr:from>
    <xdr:to>
      <xdr:col>21</xdr:col>
      <xdr:colOff>212725</xdr:colOff>
      <xdr:row>77</xdr:row>
      <xdr:rowOff>99462</xdr:rowOff>
    </xdr:to>
    <xdr:sp macro="" textlink="">
      <xdr:nvSpPr>
        <xdr:cNvPr id="634" name="円/楕円 633"/>
        <xdr:cNvSpPr/>
      </xdr:nvSpPr>
      <xdr:spPr>
        <a:xfrm>
          <a:off x="14541500" y="1319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90589</xdr:rowOff>
    </xdr:from>
    <xdr:ext cx="534377" cy="259045"/>
    <xdr:sp macro="" textlink="">
      <xdr:nvSpPr>
        <xdr:cNvPr id="635" name="テキスト ボックス 634"/>
        <xdr:cNvSpPr txBox="1"/>
      </xdr:nvSpPr>
      <xdr:spPr>
        <a:xfrm>
          <a:off x="14325111" y="1329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57,412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95264</xdr:rowOff>
    </xdr:from>
    <xdr:to>
      <xdr:col>20</xdr:col>
      <xdr:colOff>9525</xdr:colOff>
      <xdr:row>77</xdr:row>
      <xdr:rowOff>25414</xdr:rowOff>
    </xdr:to>
    <xdr:sp macro="" textlink="">
      <xdr:nvSpPr>
        <xdr:cNvPr id="636" name="円/楕円 635"/>
        <xdr:cNvSpPr/>
      </xdr:nvSpPr>
      <xdr:spPr>
        <a:xfrm>
          <a:off x="13652500" y="1312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16541</xdr:rowOff>
    </xdr:from>
    <xdr:ext cx="534377" cy="259045"/>
    <xdr:sp macro="" textlink="">
      <xdr:nvSpPr>
        <xdr:cNvPr id="637" name="テキスト ボックス 636"/>
        <xdr:cNvSpPr txBox="1"/>
      </xdr:nvSpPr>
      <xdr:spPr>
        <a:xfrm>
          <a:off x="13436111" y="1321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73,608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134748</xdr:rowOff>
    </xdr:from>
    <xdr:to>
      <xdr:col>18</xdr:col>
      <xdr:colOff>492125</xdr:colOff>
      <xdr:row>77</xdr:row>
      <xdr:rowOff>64898</xdr:rowOff>
    </xdr:to>
    <xdr:sp macro="" textlink="">
      <xdr:nvSpPr>
        <xdr:cNvPr id="638" name="円/楕円 637"/>
        <xdr:cNvSpPr/>
      </xdr:nvSpPr>
      <xdr:spPr>
        <a:xfrm>
          <a:off x="12763500" y="1316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56025</xdr:rowOff>
    </xdr:from>
    <xdr:ext cx="534377" cy="259045"/>
    <xdr:sp macro="" textlink="">
      <xdr:nvSpPr>
        <xdr:cNvPr id="639" name="テキスト ボックス 638"/>
        <xdr:cNvSpPr txBox="1"/>
      </xdr:nvSpPr>
      <xdr:spPr>
        <a:xfrm>
          <a:off x="12547111" y="1325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64,972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3" name="テキスト ボックス 652"/>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3" name="直線コネクタ 662"/>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4" name="積立金最小値テキスト"/>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5" name="直線コネクタ 664"/>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6" name="積立金最大値テキスト"/>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7" name="直線コネクタ 666"/>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64998</xdr:rowOff>
    </xdr:from>
    <xdr:to>
      <xdr:col>23</xdr:col>
      <xdr:colOff>517525</xdr:colOff>
      <xdr:row>97</xdr:row>
      <xdr:rowOff>152388</xdr:rowOff>
    </xdr:to>
    <xdr:cxnSp macro="">
      <xdr:nvCxnSpPr>
        <xdr:cNvPr id="668" name="直線コネクタ 667"/>
        <xdr:cNvCxnSpPr/>
      </xdr:nvCxnSpPr>
      <xdr:spPr>
        <a:xfrm flipV="1">
          <a:off x="15481300" y="16695648"/>
          <a:ext cx="838200" cy="8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122328</xdr:rowOff>
    </xdr:from>
    <xdr:ext cx="534377" cy="259045"/>
    <xdr:sp macro="" textlink="">
      <xdr:nvSpPr>
        <xdr:cNvPr id="669" name="積立金平均値テキスト"/>
        <xdr:cNvSpPr txBox="1"/>
      </xdr:nvSpPr>
      <xdr:spPr>
        <a:xfrm>
          <a:off x="16370300" y="1675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70" name="フローチャート : 判断 669"/>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150208</xdr:rowOff>
    </xdr:from>
    <xdr:to>
      <xdr:col>22</xdr:col>
      <xdr:colOff>365125</xdr:colOff>
      <xdr:row>97</xdr:row>
      <xdr:rowOff>152388</xdr:rowOff>
    </xdr:to>
    <xdr:cxnSp macro="">
      <xdr:nvCxnSpPr>
        <xdr:cNvPr id="671" name="直線コネクタ 670"/>
        <xdr:cNvCxnSpPr/>
      </xdr:nvCxnSpPr>
      <xdr:spPr>
        <a:xfrm>
          <a:off x="14592300" y="16780858"/>
          <a:ext cx="889000" cy="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150755</xdr:rowOff>
    </xdr:from>
    <xdr:to>
      <xdr:col>22</xdr:col>
      <xdr:colOff>415925</xdr:colOff>
      <xdr:row>98</xdr:row>
      <xdr:rowOff>80905</xdr:rowOff>
    </xdr:to>
    <xdr:sp macro="" textlink="">
      <xdr:nvSpPr>
        <xdr:cNvPr id="672" name="フローチャート : 判断 671"/>
        <xdr:cNvSpPr/>
      </xdr:nvSpPr>
      <xdr:spPr>
        <a:xfrm>
          <a:off x="15430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72032</xdr:rowOff>
    </xdr:from>
    <xdr:ext cx="534377" cy="259045"/>
    <xdr:sp macro="" textlink="">
      <xdr:nvSpPr>
        <xdr:cNvPr id="673" name="テキスト ボックス 672"/>
        <xdr:cNvSpPr txBox="1"/>
      </xdr:nvSpPr>
      <xdr:spPr>
        <a:xfrm>
          <a:off x="15214111" y="1687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150208</xdr:rowOff>
    </xdr:from>
    <xdr:to>
      <xdr:col>21</xdr:col>
      <xdr:colOff>161925</xdr:colOff>
      <xdr:row>98</xdr:row>
      <xdr:rowOff>161063</xdr:rowOff>
    </xdr:to>
    <xdr:cxnSp macro="">
      <xdr:nvCxnSpPr>
        <xdr:cNvPr id="674" name="直線コネクタ 673"/>
        <xdr:cNvCxnSpPr/>
      </xdr:nvCxnSpPr>
      <xdr:spPr>
        <a:xfrm flipV="1">
          <a:off x="13703300" y="16780858"/>
          <a:ext cx="889000" cy="18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61102</xdr:rowOff>
    </xdr:from>
    <xdr:to>
      <xdr:col>21</xdr:col>
      <xdr:colOff>212725</xdr:colOff>
      <xdr:row>98</xdr:row>
      <xdr:rowOff>162702</xdr:rowOff>
    </xdr:to>
    <xdr:sp macro="" textlink="">
      <xdr:nvSpPr>
        <xdr:cNvPr id="675" name="フローチャート : 判断 674"/>
        <xdr:cNvSpPr/>
      </xdr:nvSpPr>
      <xdr:spPr>
        <a:xfrm>
          <a:off x="14541500" y="1686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153829</xdr:rowOff>
    </xdr:from>
    <xdr:ext cx="534377" cy="259045"/>
    <xdr:sp macro="" textlink="">
      <xdr:nvSpPr>
        <xdr:cNvPr id="676" name="テキスト ボックス 675"/>
        <xdr:cNvSpPr txBox="1"/>
      </xdr:nvSpPr>
      <xdr:spPr>
        <a:xfrm>
          <a:off x="14325111" y="1695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27,296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27651</xdr:rowOff>
    </xdr:from>
    <xdr:to>
      <xdr:col>19</xdr:col>
      <xdr:colOff>644525</xdr:colOff>
      <xdr:row>98</xdr:row>
      <xdr:rowOff>161063</xdr:rowOff>
    </xdr:to>
    <xdr:cxnSp macro="">
      <xdr:nvCxnSpPr>
        <xdr:cNvPr id="677" name="直線コネクタ 676"/>
        <xdr:cNvCxnSpPr/>
      </xdr:nvCxnSpPr>
      <xdr:spPr>
        <a:xfrm>
          <a:off x="12814300" y="16829751"/>
          <a:ext cx="889000" cy="13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38405</xdr:rowOff>
    </xdr:from>
    <xdr:to>
      <xdr:col>20</xdr:col>
      <xdr:colOff>9525</xdr:colOff>
      <xdr:row>98</xdr:row>
      <xdr:rowOff>140005</xdr:rowOff>
    </xdr:to>
    <xdr:sp macro="" textlink="">
      <xdr:nvSpPr>
        <xdr:cNvPr id="678" name="フローチャート : 判断 677"/>
        <xdr:cNvSpPr/>
      </xdr:nvSpPr>
      <xdr:spPr>
        <a:xfrm>
          <a:off x="13652500" y="1684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156532</xdr:rowOff>
    </xdr:from>
    <xdr:ext cx="534377" cy="259045"/>
    <xdr:sp macro="" textlink="">
      <xdr:nvSpPr>
        <xdr:cNvPr id="679" name="テキスト ボックス 678"/>
        <xdr:cNvSpPr txBox="1"/>
      </xdr:nvSpPr>
      <xdr:spPr>
        <a:xfrm>
          <a:off x="13436111" y="166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33,253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46056</xdr:rowOff>
    </xdr:from>
    <xdr:to>
      <xdr:col>18</xdr:col>
      <xdr:colOff>492125</xdr:colOff>
      <xdr:row>98</xdr:row>
      <xdr:rowOff>147656</xdr:rowOff>
    </xdr:to>
    <xdr:sp macro="" textlink="">
      <xdr:nvSpPr>
        <xdr:cNvPr id="680" name="フローチャート : 判断 679"/>
        <xdr:cNvSpPr/>
      </xdr:nvSpPr>
      <xdr:spPr>
        <a:xfrm>
          <a:off x="12763500" y="168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138783</xdr:rowOff>
    </xdr:from>
    <xdr:ext cx="534377" cy="259045"/>
    <xdr:sp macro="" textlink="">
      <xdr:nvSpPr>
        <xdr:cNvPr id="681" name="テキスト ボックス 680"/>
        <xdr:cNvSpPr txBox="1"/>
      </xdr:nvSpPr>
      <xdr:spPr>
        <a:xfrm>
          <a:off x="12547111" y="1694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31,245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14198</xdr:rowOff>
    </xdr:from>
    <xdr:to>
      <xdr:col>23</xdr:col>
      <xdr:colOff>568325</xdr:colOff>
      <xdr:row>97</xdr:row>
      <xdr:rowOff>115798</xdr:rowOff>
    </xdr:to>
    <xdr:sp macro="" textlink="">
      <xdr:nvSpPr>
        <xdr:cNvPr id="687" name="円/楕円 686"/>
        <xdr:cNvSpPr/>
      </xdr:nvSpPr>
      <xdr:spPr>
        <a:xfrm>
          <a:off x="16268700" y="1664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37075</xdr:rowOff>
    </xdr:from>
    <xdr:ext cx="534377" cy="259045"/>
    <xdr:sp macro="" textlink="">
      <xdr:nvSpPr>
        <xdr:cNvPr id="688" name="積立金該当値テキスト"/>
        <xdr:cNvSpPr txBox="1"/>
      </xdr:nvSpPr>
      <xdr:spPr>
        <a:xfrm>
          <a:off x="16370300" y="1649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84,607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101588</xdr:rowOff>
    </xdr:from>
    <xdr:to>
      <xdr:col>22</xdr:col>
      <xdr:colOff>415925</xdr:colOff>
      <xdr:row>98</xdr:row>
      <xdr:rowOff>31738</xdr:rowOff>
    </xdr:to>
    <xdr:sp macro="" textlink="">
      <xdr:nvSpPr>
        <xdr:cNvPr id="689" name="円/楕円 688"/>
        <xdr:cNvSpPr/>
      </xdr:nvSpPr>
      <xdr:spPr>
        <a:xfrm>
          <a:off x="15430500" y="1673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48265</xdr:rowOff>
    </xdr:from>
    <xdr:ext cx="534377" cy="259045"/>
    <xdr:sp macro="" textlink="">
      <xdr:nvSpPr>
        <xdr:cNvPr id="690" name="テキスト ボックス 689"/>
        <xdr:cNvSpPr txBox="1"/>
      </xdr:nvSpPr>
      <xdr:spPr>
        <a:xfrm>
          <a:off x="15214111" y="1650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61,670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99408</xdr:rowOff>
    </xdr:from>
    <xdr:to>
      <xdr:col>21</xdr:col>
      <xdr:colOff>212725</xdr:colOff>
      <xdr:row>98</xdr:row>
      <xdr:rowOff>29558</xdr:rowOff>
    </xdr:to>
    <xdr:sp macro="" textlink="">
      <xdr:nvSpPr>
        <xdr:cNvPr id="691" name="円/楕円 690"/>
        <xdr:cNvSpPr/>
      </xdr:nvSpPr>
      <xdr:spPr>
        <a:xfrm>
          <a:off x="14541500" y="1673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46085</xdr:rowOff>
    </xdr:from>
    <xdr:ext cx="534377" cy="259045"/>
    <xdr:sp macro="" textlink="">
      <xdr:nvSpPr>
        <xdr:cNvPr id="692" name="テキスト ボックス 691"/>
        <xdr:cNvSpPr txBox="1"/>
      </xdr:nvSpPr>
      <xdr:spPr>
        <a:xfrm>
          <a:off x="14325111" y="1650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62,242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110263</xdr:rowOff>
    </xdr:from>
    <xdr:to>
      <xdr:col>20</xdr:col>
      <xdr:colOff>9525</xdr:colOff>
      <xdr:row>99</xdr:row>
      <xdr:rowOff>40413</xdr:rowOff>
    </xdr:to>
    <xdr:sp macro="" textlink="">
      <xdr:nvSpPr>
        <xdr:cNvPr id="693" name="円/楕円 692"/>
        <xdr:cNvSpPr/>
      </xdr:nvSpPr>
      <xdr:spPr>
        <a:xfrm>
          <a:off x="13652500" y="1691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31540</xdr:rowOff>
    </xdr:from>
    <xdr:ext cx="534377" cy="259045"/>
    <xdr:sp macro="" textlink="">
      <xdr:nvSpPr>
        <xdr:cNvPr id="694" name="テキスト ボックス 693"/>
        <xdr:cNvSpPr txBox="1"/>
      </xdr:nvSpPr>
      <xdr:spPr>
        <a:xfrm>
          <a:off x="13436111" y="1700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148301</xdr:rowOff>
    </xdr:from>
    <xdr:to>
      <xdr:col>18</xdr:col>
      <xdr:colOff>492125</xdr:colOff>
      <xdr:row>98</xdr:row>
      <xdr:rowOff>78451</xdr:rowOff>
    </xdr:to>
    <xdr:sp macro="" textlink="">
      <xdr:nvSpPr>
        <xdr:cNvPr id="695" name="円/楕円 694"/>
        <xdr:cNvSpPr/>
      </xdr:nvSpPr>
      <xdr:spPr>
        <a:xfrm>
          <a:off x="12763500" y="1677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94978</xdr:rowOff>
    </xdr:from>
    <xdr:ext cx="534377" cy="259045"/>
    <xdr:sp macro="" textlink="">
      <xdr:nvSpPr>
        <xdr:cNvPr id="696" name="テキスト ボックス 695"/>
        <xdr:cNvSpPr txBox="1"/>
      </xdr:nvSpPr>
      <xdr:spPr>
        <a:xfrm>
          <a:off x="12547111" y="1655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49,409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7" name="直線コネクタ 70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8" name="テキスト ボックス 70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9" name="直線コネクタ 70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0" name="テキスト ボックス 70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1" name="直線コネクタ 71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2" name="テキスト ボックス 71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3" name="直線コネクタ 71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4" name="テキスト ボックス 71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8" name="直線コネクタ 717"/>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0" name="直線コネクタ 71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21" name="投資及び出資金最大値テキスト"/>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2" name="直線コネクタ 721"/>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3" name="直線コネクタ 72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151051</xdr:rowOff>
    </xdr:from>
    <xdr:ext cx="469744" cy="259045"/>
    <xdr:sp macro="" textlink="">
      <xdr:nvSpPr>
        <xdr:cNvPr id="724" name="投資及び出資金平均値テキスト"/>
        <xdr:cNvSpPr txBox="1"/>
      </xdr:nvSpPr>
      <xdr:spPr>
        <a:xfrm>
          <a:off x="22212300" y="6323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5" name="フローチャート : 判断 724"/>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6" name="直線コネクタ 72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7" name="フローチャート : 判断 726"/>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8" name="テキスト ボックス 727"/>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9" name="直線コネクタ 72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39202</xdr:rowOff>
    </xdr:from>
    <xdr:to>
      <xdr:col>29</xdr:col>
      <xdr:colOff>568325</xdr:colOff>
      <xdr:row>38</xdr:row>
      <xdr:rowOff>140802</xdr:rowOff>
    </xdr:to>
    <xdr:sp macro="" textlink="">
      <xdr:nvSpPr>
        <xdr:cNvPr id="730" name="フローチャート : 判断 729"/>
        <xdr:cNvSpPr/>
      </xdr:nvSpPr>
      <xdr:spPr>
        <a:xfrm>
          <a:off x="20383500" y="655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157329</xdr:rowOff>
    </xdr:from>
    <xdr:ext cx="469744" cy="259045"/>
    <xdr:sp macro="" textlink="">
      <xdr:nvSpPr>
        <xdr:cNvPr id="731" name="テキスト ボックス 730"/>
        <xdr:cNvSpPr txBox="1"/>
      </xdr:nvSpPr>
      <xdr:spPr>
        <a:xfrm>
          <a:off x="20199427" y="632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2" name="直線コネクタ 73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149753</xdr:rowOff>
    </xdr:from>
    <xdr:to>
      <xdr:col>28</xdr:col>
      <xdr:colOff>365125</xdr:colOff>
      <xdr:row>38</xdr:row>
      <xdr:rowOff>79904</xdr:rowOff>
    </xdr:to>
    <xdr:sp macro="" textlink="">
      <xdr:nvSpPr>
        <xdr:cNvPr id="733" name="フローチャート : 判断 732"/>
        <xdr:cNvSpPr/>
      </xdr:nvSpPr>
      <xdr:spPr>
        <a:xfrm>
          <a:off x="19494500" y="64934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96430</xdr:rowOff>
    </xdr:from>
    <xdr:ext cx="469744" cy="259045"/>
    <xdr:sp macro="" textlink="">
      <xdr:nvSpPr>
        <xdr:cNvPr id="734" name="テキスト ボックス 733"/>
        <xdr:cNvSpPr txBox="1"/>
      </xdr:nvSpPr>
      <xdr:spPr>
        <a:xfrm>
          <a:off x="19310427" y="626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19772</xdr:rowOff>
    </xdr:from>
    <xdr:to>
      <xdr:col>27</xdr:col>
      <xdr:colOff>161925</xdr:colOff>
      <xdr:row>38</xdr:row>
      <xdr:rowOff>121372</xdr:rowOff>
    </xdr:to>
    <xdr:sp macro="" textlink="">
      <xdr:nvSpPr>
        <xdr:cNvPr id="735" name="フローチャート : 判断 734"/>
        <xdr:cNvSpPr/>
      </xdr:nvSpPr>
      <xdr:spPr>
        <a:xfrm>
          <a:off x="18605500" y="653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137898</xdr:rowOff>
    </xdr:from>
    <xdr:ext cx="469744" cy="259045"/>
    <xdr:sp macro="" textlink="">
      <xdr:nvSpPr>
        <xdr:cNvPr id="736" name="テキスト ボックス 735"/>
        <xdr:cNvSpPr txBox="1"/>
      </xdr:nvSpPr>
      <xdr:spPr>
        <a:xfrm>
          <a:off x="18421427" y="631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2" name="円/楕円 74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4" name="円/楕円 74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5" name="テキスト ボックス 744"/>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6" name="円/楕円 74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7" name="テキスト ボックス 746"/>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8" name="円/楕円 74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9" name="テキスト ボックス 748"/>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0" name="円/楕円 74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1" name="テキスト ボックス 750"/>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15,995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2" name="直線コネクタ 76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3" name="テキスト ボックス 76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4" name="直線コネクタ 76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5" name="テキスト ボックス 76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6" name="直線コネクタ 76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7" name="テキスト ボックス 76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8" name="直線コネクタ 76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9" name="テキスト ボックス 76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0" name="直線コネクタ 76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1" name="テキスト ボックス 77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5" name="直線コネクタ 774"/>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7" name="直線コネクタ 77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8" name="貸付金最大値テキスト"/>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9" name="直線コネクタ 778"/>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29629</xdr:rowOff>
    </xdr:from>
    <xdr:to>
      <xdr:col>32</xdr:col>
      <xdr:colOff>187325</xdr:colOff>
      <xdr:row>59</xdr:row>
      <xdr:rowOff>34087</xdr:rowOff>
    </xdr:to>
    <xdr:cxnSp macro="">
      <xdr:nvCxnSpPr>
        <xdr:cNvPr id="780" name="直線コネクタ 779"/>
        <xdr:cNvCxnSpPr/>
      </xdr:nvCxnSpPr>
      <xdr:spPr>
        <a:xfrm flipV="1">
          <a:off x="21323300" y="10145179"/>
          <a:ext cx="8382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156468</xdr:rowOff>
    </xdr:from>
    <xdr:ext cx="469744" cy="259045"/>
    <xdr:sp macro="" textlink="">
      <xdr:nvSpPr>
        <xdr:cNvPr id="781" name="貸付金平均値テキスト"/>
        <xdr:cNvSpPr txBox="1"/>
      </xdr:nvSpPr>
      <xdr:spPr>
        <a:xfrm>
          <a:off x="22212300" y="975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82" name="フローチャート : 判断 781"/>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32029</xdr:rowOff>
    </xdr:from>
    <xdr:to>
      <xdr:col>31</xdr:col>
      <xdr:colOff>34925</xdr:colOff>
      <xdr:row>59</xdr:row>
      <xdr:rowOff>34087</xdr:rowOff>
    </xdr:to>
    <xdr:cxnSp macro="">
      <xdr:nvCxnSpPr>
        <xdr:cNvPr id="783" name="直線コネクタ 782"/>
        <xdr:cNvCxnSpPr/>
      </xdr:nvCxnSpPr>
      <xdr:spPr>
        <a:xfrm>
          <a:off x="20434300" y="10147579"/>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131420</xdr:rowOff>
    </xdr:from>
    <xdr:to>
      <xdr:col>31</xdr:col>
      <xdr:colOff>85725</xdr:colOff>
      <xdr:row>58</xdr:row>
      <xdr:rowOff>61570</xdr:rowOff>
    </xdr:to>
    <xdr:sp macro="" textlink="">
      <xdr:nvSpPr>
        <xdr:cNvPr id="784" name="フローチャート : 判断 783"/>
        <xdr:cNvSpPr/>
      </xdr:nvSpPr>
      <xdr:spPr>
        <a:xfrm>
          <a:off x="21272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78097</xdr:rowOff>
    </xdr:from>
    <xdr:ext cx="469744" cy="259045"/>
    <xdr:sp macro="" textlink="">
      <xdr:nvSpPr>
        <xdr:cNvPr id="785" name="テキスト ボックス 784"/>
        <xdr:cNvSpPr txBox="1"/>
      </xdr:nvSpPr>
      <xdr:spPr>
        <a:xfrm>
          <a:off x="21088427"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26543</xdr:rowOff>
    </xdr:from>
    <xdr:to>
      <xdr:col>29</xdr:col>
      <xdr:colOff>517525</xdr:colOff>
      <xdr:row>59</xdr:row>
      <xdr:rowOff>32029</xdr:rowOff>
    </xdr:to>
    <xdr:cxnSp macro="">
      <xdr:nvCxnSpPr>
        <xdr:cNvPr id="786" name="直線コネクタ 785"/>
        <xdr:cNvCxnSpPr/>
      </xdr:nvCxnSpPr>
      <xdr:spPr>
        <a:xfrm>
          <a:off x="19545300" y="10142093"/>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142431</xdr:rowOff>
    </xdr:from>
    <xdr:to>
      <xdr:col>29</xdr:col>
      <xdr:colOff>568325</xdr:colOff>
      <xdr:row>58</xdr:row>
      <xdr:rowOff>72581</xdr:rowOff>
    </xdr:to>
    <xdr:sp macro="" textlink="">
      <xdr:nvSpPr>
        <xdr:cNvPr id="787" name="フローチャート : 判断 786"/>
        <xdr:cNvSpPr/>
      </xdr:nvSpPr>
      <xdr:spPr>
        <a:xfrm>
          <a:off x="20383500" y="991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89108</xdr:rowOff>
    </xdr:from>
    <xdr:ext cx="469744" cy="259045"/>
    <xdr:sp macro="" textlink="">
      <xdr:nvSpPr>
        <xdr:cNvPr id="788" name="テキスト ボックス 787"/>
        <xdr:cNvSpPr txBox="1"/>
      </xdr:nvSpPr>
      <xdr:spPr>
        <a:xfrm>
          <a:off x="20199427" y="969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24257</xdr:rowOff>
    </xdr:from>
    <xdr:to>
      <xdr:col>28</xdr:col>
      <xdr:colOff>314325</xdr:colOff>
      <xdr:row>59</xdr:row>
      <xdr:rowOff>26543</xdr:rowOff>
    </xdr:to>
    <xdr:cxnSp macro="">
      <xdr:nvCxnSpPr>
        <xdr:cNvPr id="789" name="直線コネクタ 788"/>
        <xdr:cNvCxnSpPr/>
      </xdr:nvCxnSpPr>
      <xdr:spPr>
        <a:xfrm>
          <a:off x="18656300" y="1013980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131381</xdr:rowOff>
    </xdr:from>
    <xdr:to>
      <xdr:col>28</xdr:col>
      <xdr:colOff>365125</xdr:colOff>
      <xdr:row>58</xdr:row>
      <xdr:rowOff>61531</xdr:rowOff>
    </xdr:to>
    <xdr:sp macro="" textlink="">
      <xdr:nvSpPr>
        <xdr:cNvPr id="790" name="フローチャート : 判断 789"/>
        <xdr:cNvSpPr/>
      </xdr:nvSpPr>
      <xdr:spPr>
        <a:xfrm>
          <a:off x="19494500" y="990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78058</xdr:rowOff>
    </xdr:from>
    <xdr:ext cx="469744" cy="259045"/>
    <xdr:sp macro="" textlink="">
      <xdr:nvSpPr>
        <xdr:cNvPr id="791" name="テキスト ボックス 790"/>
        <xdr:cNvSpPr txBox="1"/>
      </xdr:nvSpPr>
      <xdr:spPr>
        <a:xfrm>
          <a:off x="19310427" y="967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123990</xdr:rowOff>
    </xdr:from>
    <xdr:to>
      <xdr:col>27</xdr:col>
      <xdr:colOff>161925</xdr:colOff>
      <xdr:row>58</xdr:row>
      <xdr:rowOff>54140</xdr:rowOff>
    </xdr:to>
    <xdr:sp macro="" textlink="">
      <xdr:nvSpPr>
        <xdr:cNvPr id="792" name="フローチャート : 判断 791"/>
        <xdr:cNvSpPr/>
      </xdr:nvSpPr>
      <xdr:spPr>
        <a:xfrm>
          <a:off x="18605500" y="989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70667</xdr:rowOff>
    </xdr:from>
    <xdr:ext cx="469744" cy="259045"/>
    <xdr:sp macro="" textlink="">
      <xdr:nvSpPr>
        <xdr:cNvPr id="793" name="テキスト ボックス 792"/>
        <xdr:cNvSpPr txBox="1"/>
      </xdr:nvSpPr>
      <xdr:spPr>
        <a:xfrm>
          <a:off x="18421427" y="967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150279</xdr:rowOff>
    </xdr:from>
    <xdr:to>
      <xdr:col>32</xdr:col>
      <xdr:colOff>238125</xdr:colOff>
      <xdr:row>59</xdr:row>
      <xdr:rowOff>80429</xdr:rowOff>
    </xdr:to>
    <xdr:sp macro="" textlink="">
      <xdr:nvSpPr>
        <xdr:cNvPr id="799" name="円/楕円 798"/>
        <xdr:cNvSpPr/>
      </xdr:nvSpPr>
      <xdr:spPr>
        <a:xfrm>
          <a:off x="22110700" y="1009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65206</xdr:rowOff>
    </xdr:from>
    <xdr:ext cx="378565" cy="259045"/>
    <xdr:sp macro="" textlink="">
      <xdr:nvSpPr>
        <xdr:cNvPr id="800" name="貸付金該当値テキスト"/>
        <xdr:cNvSpPr txBox="1"/>
      </xdr:nvSpPr>
      <xdr:spPr>
        <a:xfrm>
          <a:off x="22212300" y="10009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154737</xdr:rowOff>
    </xdr:from>
    <xdr:to>
      <xdr:col>31</xdr:col>
      <xdr:colOff>85725</xdr:colOff>
      <xdr:row>59</xdr:row>
      <xdr:rowOff>84887</xdr:rowOff>
    </xdr:to>
    <xdr:sp macro="" textlink="">
      <xdr:nvSpPr>
        <xdr:cNvPr id="801" name="円/楕円 800"/>
        <xdr:cNvSpPr/>
      </xdr:nvSpPr>
      <xdr:spPr>
        <a:xfrm>
          <a:off x="21272500" y="100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76014</xdr:rowOff>
    </xdr:from>
    <xdr:ext cx="378565" cy="259045"/>
    <xdr:sp macro="" textlink="">
      <xdr:nvSpPr>
        <xdr:cNvPr id="802" name="テキスト ボックス 801"/>
        <xdr:cNvSpPr txBox="1"/>
      </xdr:nvSpPr>
      <xdr:spPr>
        <a:xfrm>
          <a:off x="21134017" y="10191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152679</xdr:rowOff>
    </xdr:from>
    <xdr:to>
      <xdr:col>29</xdr:col>
      <xdr:colOff>568325</xdr:colOff>
      <xdr:row>59</xdr:row>
      <xdr:rowOff>82829</xdr:rowOff>
    </xdr:to>
    <xdr:sp macro="" textlink="">
      <xdr:nvSpPr>
        <xdr:cNvPr id="803" name="円/楕円 802"/>
        <xdr:cNvSpPr/>
      </xdr:nvSpPr>
      <xdr:spPr>
        <a:xfrm>
          <a:off x="20383500" y="1009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73956</xdr:rowOff>
    </xdr:from>
    <xdr:ext cx="378565" cy="259045"/>
    <xdr:sp macro="" textlink="">
      <xdr:nvSpPr>
        <xdr:cNvPr id="804" name="テキスト ボックス 803"/>
        <xdr:cNvSpPr txBox="1"/>
      </xdr:nvSpPr>
      <xdr:spPr>
        <a:xfrm>
          <a:off x="20245017" y="10189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147193</xdr:rowOff>
    </xdr:from>
    <xdr:to>
      <xdr:col>28</xdr:col>
      <xdr:colOff>365125</xdr:colOff>
      <xdr:row>59</xdr:row>
      <xdr:rowOff>77343</xdr:rowOff>
    </xdr:to>
    <xdr:sp macro="" textlink="">
      <xdr:nvSpPr>
        <xdr:cNvPr id="805" name="円/楕円 804"/>
        <xdr:cNvSpPr/>
      </xdr:nvSpPr>
      <xdr:spPr>
        <a:xfrm>
          <a:off x="19494500" y="1009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68470</xdr:rowOff>
    </xdr:from>
    <xdr:ext cx="378565" cy="259045"/>
    <xdr:sp macro="" textlink="">
      <xdr:nvSpPr>
        <xdr:cNvPr id="806" name="テキスト ボックス 805"/>
        <xdr:cNvSpPr txBox="1"/>
      </xdr:nvSpPr>
      <xdr:spPr>
        <a:xfrm>
          <a:off x="19356017" y="10184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144907</xdr:rowOff>
    </xdr:from>
    <xdr:to>
      <xdr:col>27</xdr:col>
      <xdr:colOff>161925</xdr:colOff>
      <xdr:row>59</xdr:row>
      <xdr:rowOff>75057</xdr:rowOff>
    </xdr:to>
    <xdr:sp macro="" textlink="">
      <xdr:nvSpPr>
        <xdr:cNvPr id="807" name="円/楕円 806"/>
        <xdr:cNvSpPr/>
      </xdr:nvSpPr>
      <xdr:spPr>
        <a:xfrm>
          <a:off x="18605500" y="1008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66184</xdr:rowOff>
    </xdr:from>
    <xdr:ext cx="378565" cy="259045"/>
    <xdr:sp macro="" textlink="">
      <xdr:nvSpPr>
        <xdr:cNvPr id="808" name="テキスト ボックス 807"/>
        <xdr:cNvSpPr txBox="1"/>
      </xdr:nvSpPr>
      <xdr:spPr>
        <a:xfrm>
          <a:off x="18467017" y="10181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40,196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9" name="直線コネクタ 81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20" name="テキスト ボックス 819"/>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1" name="直線コネクタ 82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2" name="テキスト ボックス 82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3" name="直線コネクタ 82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4" name="テキスト ボックス 82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5" name="直線コネクタ 82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6" name="テキスト ボックス 82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7" name="直線コネクタ 82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8" name="テキスト ボックス 82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9" name="直線コネクタ 82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0" name="テキスト ボックス 82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1" name="直線コネクタ 83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2" name="テキスト ボックス 83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4" name="直線コネクタ 833"/>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5" name="繰出金最小値テキスト"/>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6" name="直線コネクタ 835"/>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7" name="繰出金最大値テキスト"/>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8" name="直線コネクタ 837"/>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77401</xdr:rowOff>
    </xdr:from>
    <xdr:to>
      <xdr:col>32</xdr:col>
      <xdr:colOff>187325</xdr:colOff>
      <xdr:row>74</xdr:row>
      <xdr:rowOff>85630</xdr:rowOff>
    </xdr:to>
    <xdr:cxnSp macro="">
      <xdr:nvCxnSpPr>
        <xdr:cNvPr id="839" name="直線コネクタ 838"/>
        <xdr:cNvCxnSpPr/>
      </xdr:nvCxnSpPr>
      <xdr:spPr>
        <a:xfrm>
          <a:off x="21323300" y="12764701"/>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15838</xdr:rowOff>
    </xdr:from>
    <xdr:ext cx="534377" cy="259045"/>
    <xdr:sp macro="" textlink="">
      <xdr:nvSpPr>
        <xdr:cNvPr id="840" name="繰出金平均値テキスト"/>
        <xdr:cNvSpPr txBox="1"/>
      </xdr:nvSpPr>
      <xdr:spPr>
        <a:xfrm>
          <a:off x="22212300" y="1270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41" name="フローチャート : 判断 840"/>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77401</xdr:rowOff>
    </xdr:from>
    <xdr:to>
      <xdr:col>31</xdr:col>
      <xdr:colOff>34925</xdr:colOff>
      <xdr:row>74</xdr:row>
      <xdr:rowOff>103756</xdr:rowOff>
    </xdr:to>
    <xdr:cxnSp macro="">
      <xdr:nvCxnSpPr>
        <xdr:cNvPr id="842" name="直線コネクタ 841"/>
        <xdr:cNvCxnSpPr/>
      </xdr:nvCxnSpPr>
      <xdr:spPr>
        <a:xfrm flipV="1">
          <a:off x="20434300" y="12764701"/>
          <a:ext cx="889000" cy="2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29649</xdr:rowOff>
    </xdr:from>
    <xdr:to>
      <xdr:col>31</xdr:col>
      <xdr:colOff>85725</xdr:colOff>
      <xdr:row>74</xdr:row>
      <xdr:rowOff>131249</xdr:rowOff>
    </xdr:to>
    <xdr:sp macro="" textlink="">
      <xdr:nvSpPr>
        <xdr:cNvPr id="843" name="フローチャート : 判断 842"/>
        <xdr:cNvSpPr/>
      </xdr:nvSpPr>
      <xdr:spPr>
        <a:xfrm>
          <a:off x="21272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122376</xdr:rowOff>
    </xdr:from>
    <xdr:ext cx="534377" cy="259045"/>
    <xdr:sp macro="" textlink="">
      <xdr:nvSpPr>
        <xdr:cNvPr id="844" name="テキスト ボックス 843"/>
        <xdr:cNvSpPr txBox="1"/>
      </xdr:nvSpPr>
      <xdr:spPr>
        <a:xfrm>
          <a:off x="21056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88929</xdr:rowOff>
    </xdr:from>
    <xdr:to>
      <xdr:col>29</xdr:col>
      <xdr:colOff>517525</xdr:colOff>
      <xdr:row>74</xdr:row>
      <xdr:rowOff>103756</xdr:rowOff>
    </xdr:to>
    <xdr:cxnSp macro="">
      <xdr:nvCxnSpPr>
        <xdr:cNvPr id="845" name="直線コネクタ 844"/>
        <xdr:cNvCxnSpPr/>
      </xdr:nvCxnSpPr>
      <xdr:spPr>
        <a:xfrm>
          <a:off x="19545300" y="12776229"/>
          <a:ext cx="889000" cy="1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104553</xdr:rowOff>
    </xdr:from>
    <xdr:to>
      <xdr:col>29</xdr:col>
      <xdr:colOff>568325</xdr:colOff>
      <xdr:row>75</xdr:row>
      <xdr:rowOff>34703</xdr:rowOff>
    </xdr:to>
    <xdr:sp macro="" textlink="">
      <xdr:nvSpPr>
        <xdr:cNvPr id="846" name="フローチャート : 判断 845"/>
        <xdr:cNvSpPr/>
      </xdr:nvSpPr>
      <xdr:spPr>
        <a:xfrm>
          <a:off x="20383500" y="1279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25830</xdr:rowOff>
    </xdr:from>
    <xdr:ext cx="534377" cy="259045"/>
    <xdr:sp macro="" textlink="">
      <xdr:nvSpPr>
        <xdr:cNvPr id="847" name="テキスト ボックス 846"/>
        <xdr:cNvSpPr txBox="1"/>
      </xdr:nvSpPr>
      <xdr:spPr>
        <a:xfrm>
          <a:off x="20167111" y="1288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73,562</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88929</xdr:rowOff>
    </xdr:from>
    <xdr:to>
      <xdr:col>28</xdr:col>
      <xdr:colOff>314325</xdr:colOff>
      <xdr:row>74</xdr:row>
      <xdr:rowOff>134682</xdr:rowOff>
    </xdr:to>
    <xdr:cxnSp macro="">
      <xdr:nvCxnSpPr>
        <xdr:cNvPr id="848" name="直線コネクタ 847"/>
        <xdr:cNvCxnSpPr/>
      </xdr:nvCxnSpPr>
      <xdr:spPr>
        <a:xfrm flipV="1">
          <a:off x="18656300" y="12776229"/>
          <a:ext cx="889000" cy="4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136743</xdr:rowOff>
    </xdr:from>
    <xdr:to>
      <xdr:col>28</xdr:col>
      <xdr:colOff>365125</xdr:colOff>
      <xdr:row>75</xdr:row>
      <xdr:rowOff>66893</xdr:rowOff>
    </xdr:to>
    <xdr:sp macro="" textlink="">
      <xdr:nvSpPr>
        <xdr:cNvPr id="849" name="フローチャート : 判断 848"/>
        <xdr:cNvSpPr/>
      </xdr:nvSpPr>
      <xdr:spPr>
        <a:xfrm>
          <a:off x="19494500" y="1282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58020</xdr:rowOff>
    </xdr:from>
    <xdr:ext cx="534377" cy="259045"/>
    <xdr:sp macro="" textlink="">
      <xdr:nvSpPr>
        <xdr:cNvPr id="850" name="テキスト ボックス 849"/>
        <xdr:cNvSpPr txBox="1"/>
      </xdr:nvSpPr>
      <xdr:spPr>
        <a:xfrm>
          <a:off x="19278111" y="1291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70,605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153224</xdr:rowOff>
    </xdr:from>
    <xdr:to>
      <xdr:col>27</xdr:col>
      <xdr:colOff>161925</xdr:colOff>
      <xdr:row>75</xdr:row>
      <xdr:rowOff>83374</xdr:rowOff>
    </xdr:to>
    <xdr:sp macro="" textlink="">
      <xdr:nvSpPr>
        <xdr:cNvPr id="851" name="フローチャート : 判断 850"/>
        <xdr:cNvSpPr/>
      </xdr:nvSpPr>
      <xdr:spPr>
        <a:xfrm>
          <a:off x="18605500" y="1284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74501</xdr:rowOff>
    </xdr:from>
    <xdr:ext cx="534377" cy="259045"/>
    <xdr:sp macro="" textlink="">
      <xdr:nvSpPr>
        <xdr:cNvPr id="852" name="テキスト ボックス 851"/>
        <xdr:cNvSpPr txBox="1"/>
      </xdr:nvSpPr>
      <xdr:spPr>
        <a:xfrm>
          <a:off x="18389111" y="1293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3" name="テキスト ボックス 85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4" name="テキスト ボックス 85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5" name="テキスト ボックス 85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6" name="テキスト ボックス 85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7" name="テキスト ボックス 85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34830</xdr:rowOff>
    </xdr:from>
    <xdr:to>
      <xdr:col>32</xdr:col>
      <xdr:colOff>238125</xdr:colOff>
      <xdr:row>74</xdr:row>
      <xdr:rowOff>136430</xdr:rowOff>
    </xdr:to>
    <xdr:sp macro="" textlink="">
      <xdr:nvSpPr>
        <xdr:cNvPr id="858" name="円/楕円 857"/>
        <xdr:cNvSpPr/>
      </xdr:nvSpPr>
      <xdr:spPr>
        <a:xfrm>
          <a:off x="22110700" y="1272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57707</xdr:rowOff>
    </xdr:from>
    <xdr:ext cx="534377" cy="259045"/>
    <xdr:sp macro="" textlink="">
      <xdr:nvSpPr>
        <xdr:cNvPr id="859" name="繰出金該当値テキスト"/>
        <xdr:cNvSpPr txBox="1"/>
      </xdr:nvSpPr>
      <xdr:spPr>
        <a:xfrm>
          <a:off x="22212300" y="1257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79,967</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26601</xdr:rowOff>
    </xdr:from>
    <xdr:to>
      <xdr:col>31</xdr:col>
      <xdr:colOff>85725</xdr:colOff>
      <xdr:row>74</xdr:row>
      <xdr:rowOff>128201</xdr:rowOff>
    </xdr:to>
    <xdr:sp macro="" textlink="">
      <xdr:nvSpPr>
        <xdr:cNvPr id="860" name="円/楕円 859"/>
        <xdr:cNvSpPr/>
      </xdr:nvSpPr>
      <xdr:spPr>
        <a:xfrm>
          <a:off x="21272500" y="1271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144728</xdr:rowOff>
    </xdr:from>
    <xdr:ext cx="534377" cy="259045"/>
    <xdr:sp macro="" textlink="">
      <xdr:nvSpPr>
        <xdr:cNvPr id="861" name="テキスト ボックス 860"/>
        <xdr:cNvSpPr txBox="1"/>
      </xdr:nvSpPr>
      <xdr:spPr>
        <a:xfrm>
          <a:off x="21056111" y="1248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80,723</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52956</xdr:rowOff>
    </xdr:from>
    <xdr:to>
      <xdr:col>29</xdr:col>
      <xdr:colOff>568325</xdr:colOff>
      <xdr:row>74</xdr:row>
      <xdr:rowOff>154556</xdr:rowOff>
    </xdr:to>
    <xdr:sp macro="" textlink="">
      <xdr:nvSpPr>
        <xdr:cNvPr id="862" name="円/楕円 861"/>
        <xdr:cNvSpPr/>
      </xdr:nvSpPr>
      <xdr:spPr>
        <a:xfrm>
          <a:off x="20383500" y="1274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171083</xdr:rowOff>
    </xdr:from>
    <xdr:ext cx="534377" cy="259045"/>
    <xdr:sp macro="" textlink="">
      <xdr:nvSpPr>
        <xdr:cNvPr id="863" name="テキスト ボックス 862"/>
        <xdr:cNvSpPr txBox="1"/>
      </xdr:nvSpPr>
      <xdr:spPr>
        <a:xfrm>
          <a:off x="20167111" y="1251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78,302</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38129</xdr:rowOff>
    </xdr:from>
    <xdr:to>
      <xdr:col>28</xdr:col>
      <xdr:colOff>365125</xdr:colOff>
      <xdr:row>74</xdr:row>
      <xdr:rowOff>139729</xdr:rowOff>
    </xdr:to>
    <xdr:sp macro="" textlink="">
      <xdr:nvSpPr>
        <xdr:cNvPr id="864" name="円/楕円 863"/>
        <xdr:cNvSpPr/>
      </xdr:nvSpPr>
      <xdr:spPr>
        <a:xfrm>
          <a:off x="19494500" y="1272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156256</xdr:rowOff>
    </xdr:from>
    <xdr:ext cx="534377" cy="259045"/>
    <xdr:sp macro="" textlink="">
      <xdr:nvSpPr>
        <xdr:cNvPr id="865" name="テキスト ボックス 864"/>
        <xdr:cNvSpPr txBox="1"/>
      </xdr:nvSpPr>
      <xdr:spPr>
        <a:xfrm>
          <a:off x="19278111" y="1250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79,664</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83882</xdr:rowOff>
    </xdr:from>
    <xdr:to>
      <xdr:col>27</xdr:col>
      <xdr:colOff>161925</xdr:colOff>
      <xdr:row>75</xdr:row>
      <xdr:rowOff>14032</xdr:rowOff>
    </xdr:to>
    <xdr:sp macro="" textlink="">
      <xdr:nvSpPr>
        <xdr:cNvPr id="866" name="円/楕円 865"/>
        <xdr:cNvSpPr/>
      </xdr:nvSpPr>
      <xdr:spPr>
        <a:xfrm>
          <a:off x="18605500" y="1277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30559</xdr:rowOff>
    </xdr:from>
    <xdr:ext cx="534377" cy="259045"/>
    <xdr:sp macro="" textlink="">
      <xdr:nvSpPr>
        <xdr:cNvPr id="867" name="テキスト ボックス 866"/>
        <xdr:cNvSpPr txBox="1"/>
      </xdr:nvSpPr>
      <xdr:spPr>
        <a:xfrm>
          <a:off x="18389111" y="1254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75,461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8" name="正方形/長方形 86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9" name="正方形/長方形 86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0" name="正方形/長方形 86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1" name="正方形/長方形 87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2" name="正方形/長方形 87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3" name="正方形/長方形 87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4" name="正方形/長方形 87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5" name="正方形/長方形 87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6" name="テキスト ボックス 87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7" name="直線コネクタ 87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78" name="直線コネクタ 877"/>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79" name="テキスト ボックス 878"/>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80" name="直線コネクタ 879"/>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81" name="テキスト ボックス 880"/>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82" name="直線コネクタ 881"/>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83" name="テキスト ボックス 882"/>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84" name="直線コネクタ 883"/>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85" name="テキスト ボックス 884"/>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87" name="テキスト ボックス 886"/>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89" name="直線コネクタ 888"/>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90"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91" name="直線コネクタ 890"/>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92"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93" name="直線コネクタ 892"/>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94" name="直線コネクタ 893"/>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95"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6" name="フローチャート : 判断 895"/>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97" name="直線コネクタ 896"/>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98" name="フローチャート : 判断 897"/>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99" name="テキスト ボックス 898"/>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900" name="直線コネクタ 899"/>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901" name="フローチャート : 判断 900"/>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02" name="テキスト ボックス 901"/>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03" name="直線コネクタ 902"/>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904" name="フローチャート : 判断 903"/>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5" name="テキスト ボックス 904"/>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91</xdr:row>
      <xdr:rowOff>164337</xdr:rowOff>
    </xdr:from>
    <xdr:to>
      <xdr:col>27</xdr:col>
      <xdr:colOff>161925</xdr:colOff>
      <xdr:row>92</xdr:row>
      <xdr:rowOff>94487</xdr:rowOff>
    </xdr:to>
    <xdr:sp macro="" textlink="">
      <xdr:nvSpPr>
        <xdr:cNvPr id="906" name="フローチャート : 判断 905"/>
        <xdr:cNvSpPr/>
      </xdr:nvSpPr>
      <xdr:spPr>
        <a:xfrm>
          <a:off x="18605500" y="1576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90</xdr:row>
      <xdr:rowOff>111014</xdr:rowOff>
    </xdr:from>
    <xdr:ext cx="378565" cy="259045"/>
    <xdr:sp macro="" textlink="">
      <xdr:nvSpPr>
        <xdr:cNvPr id="907" name="テキスト ボックス 906"/>
        <xdr:cNvSpPr txBox="1"/>
      </xdr:nvSpPr>
      <xdr:spPr>
        <a:xfrm>
          <a:off x="18467017" y="15541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13" name="円/楕円 912"/>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14"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15" name="円/楕円 914"/>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16" name="テキスト ボックス 915"/>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17" name="円/楕円 916"/>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18" name="テキスト ボックス 917"/>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19" name="円/楕円 918"/>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20" name="テキスト ボックス 919"/>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21" name="円/楕円 920"/>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22" name="テキスト ボックス 921"/>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年度の歳出決算総額は住民一人当たり</a:t>
          </a:r>
          <a:r>
            <a:rPr kumimoji="1" lang="en-US" altLang="ja-JP" sz="1300">
              <a:latin typeface="ＭＳ Ｐゴシック"/>
            </a:rPr>
            <a:t>685,645</a:t>
          </a:r>
          <a:r>
            <a:rPr kumimoji="1" lang="ja-JP" altLang="en-US" sz="1300">
              <a:latin typeface="ＭＳ Ｐゴシック"/>
            </a:rPr>
            <a:t>円となっている。平成</a:t>
          </a:r>
          <a:r>
            <a:rPr kumimoji="1" lang="en-US" altLang="ja-JP" sz="1300">
              <a:latin typeface="ＭＳ Ｐゴシック"/>
            </a:rPr>
            <a:t>28</a:t>
          </a:r>
          <a:r>
            <a:rPr kumimoji="1" lang="ja-JP" altLang="en-US" sz="1300">
              <a:latin typeface="ＭＳ Ｐゴシック"/>
            </a:rPr>
            <a:t>年度において類似団体と比較するとほとんどの項目で下回っているが、上回っている項目としては主に積立金と維持補修費となる。積立金については公共施設の老朽化対策に備える部分が大きくなっている。全体として、住民１人あたりのコストは類似団体と比較し、低コストによる財政運営を行えている。</a:t>
          </a:r>
        </a:p>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年度と平成</a:t>
          </a:r>
          <a:r>
            <a:rPr kumimoji="1" lang="en-US" altLang="ja-JP" sz="1300">
              <a:latin typeface="ＭＳ Ｐゴシック"/>
            </a:rPr>
            <a:t>24</a:t>
          </a:r>
          <a:r>
            <a:rPr kumimoji="1" lang="ja-JP" altLang="en-US" sz="1300">
              <a:latin typeface="ＭＳ Ｐゴシック"/>
            </a:rPr>
            <a:t>年度を比較すると、積立金、物件費等、が上昇しており、普通建設事業費は下降している。起債の抑制を行いつつ、公共施設の老朽化対策・維持管理に努め健全な財政運営を行いながら、住民サービスの向上の為のサービスの実施に努め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群馬県嬬恋村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9,799
9,690
337.58
7,401,151
6,718,640
526,515
4,382,681
5,569,383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148717</xdr:rowOff>
    </xdr:from>
    <xdr:to>
      <xdr:col>6</xdr:col>
      <xdr:colOff>511175</xdr:colOff>
      <xdr:row>37</xdr:row>
      <xdr:rowOff>98425</xdr:rowOff>
    </xdr:to>
    <xdr:cxnSp macro="">
      <xdr:nvCxnSpPr>
        <xdr:cNvPr id="61" name="直線コネクタ 60"/>
        <xdr:cNvCxnSpPr/>
      </xdr:nvCxnSpPr>
      <xdr:spPr>
        <a:xfrm>
          <a:off x="3797300" y="6320917"/>
          <a:ext cx="8382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163847</xdr:rowOff>
    </xdr:from>
    <xdr:ext cx="534377" cy="259045"/>
    <xdr:sp macro="" textlink="">
      <xdr:nvSpPr>
        <xdr:cNvPr id="62" name="議会費平均値テキスト"/>
        <xdr:cNvSpPr txBox="1"/>
      </xdr:nvSpPr>
      <xdr:spPr>
        <a:xfrm>
          <a:off x="4686300" y="5993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148717</xdr:rowOff>
    </xdr:from>
    <xdr:to>
      <xdr:col>5</xdr:col>
      <xdr:colOff>358775</xdr:colOff>
      <xdr:row>38</xdr:row>
      <xdr:rowOff>23368</xdr:rowOff>
    </xdr:to>
    <xdr:cxnSp macro="">
      <xdr:nvCxnSpPr>
        <xdr:cNvPr id="64" name="直線コネクタ 63"/>
        <xdr:cNvCxnSpPr/>
      </xdr:nvCxnSpPr>
      <xdr:spPr>
        <a:xfrm flipV="1">
          <a:off x="2908300" y="6320917"/>
          <a:ext cx="889000" cy="21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2938</xdr:rowOff>
    </xdr:from>
    <xdr:ext cx="534377" cy="259045"/>
    <xdr:sp macro="" textlink="">
      <xdr:nvSpPr>
        <xdr:cNvPr id="66" name="テキスト ボックス 65"/>
        <xdr:cNvSpPr txBox="1"/>
      </xdr:nvSpPr>
      <xdr:spPr>
        <a:xfrm>
          <a:off x="3530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23368</xdr:rowOff>
    </xdr:from>
    <xdr:to>
      <xdr:col>4</xdr:col>
      <xdr:colOff>155575</xdr:colOff>
      <xdr:row>38</xdr:row>
      <xdr:rowOff>71374</xdr:rowOff>
    </xdr:to>
    <xdr:cxnSp macro="">
      <xdr:nvCxnSpPr>
        <xdr:cNvPr id="67" name="直線コネクタ 66"/>
        <xdr:cNvCxnSpPr/>
      </xdr:nvCxnSpPr>
      <xdr:spPr>
        <a:xfrm flipV="1">
          <a:off x="2019300" y="653846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132080</xdr:rowOff>
    </xdr:from>
    <xdr:to>
      <xdr:col>4</xdr:col>
      <xdr:colOff>206375</xdr:colOff>
      <xdr:row>38</xdr:row>
      <xdr:rowOff>62230</xdr:rowOff>
    </xdr:to>
    <xdr:sp macro="" textlink="">
      <xdr:nvSpPr>
        <xdr:cNvPr id="68" name="フローチャート : 判断 67"/>
        <xdr:cNvSpPr/>
      </xdr:nvSpPr>
      <xdr:spPr>
        <a:xfrm>
          <a:off x="2857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78757</xdr:rowOff>
    </xdr:from>
    <xdr:ext cx="469744" cy="259045"/>
    <xdr:sp macro="" textlink="">
      <xdr:nvSpPr>
        <xdr:cNvPr id="69" name="テキスト ボックス 68"/>
        <xdr:cNvSpPr txBox="1"/>
      </xdr:nvSpPr>
      <xdr:spPr>
        <a:xfrm>
          <a:off x="2673427"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7,610</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34671</xdr:rowOff>
    </xdr:from>
    <xdr:to>
      <xdr:col>2</xdr:col>
      <xdr:colOff>638175</xdr:colOff>
      <xdr:row>38</xdr:row>
      <xdr:rowOff>71374</xdr:rowOff>
    </xdr:to>
    <xdr:cxnSp macro="">
      <xdr:nvCxnSpPr>
        <xdr:cNvPr id="70" name="直線コネクタ 69"/>
        <xdr:cNvCxnSpPr/>
      </xdr:nvCxnSpPr>
      <xdr:spPr>
        <a:xfrm>
          <a:off x="1130300" y="6549771"/>
          <a:ext cx="889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145034</xdr:rowOff>
    </xdr:from>
    <xdr:to>
      <xdr:col>3</xdr:col>
      <xdr:colOff>3175</xdr:colOff>
      <xdr:row>38</xdr:row>
      <xdr:rowOff>75185</xdr:rowOff>
    </xdr:to>
    <xdr:sp macro="" textlink="">
      <xdr:nvSpPr>
        <xdr:cNvPr id="71" name="フローチャート : 判断 70"/>
        <xdr:cNvSpPr/>
      </xdr:nvSpPr>
      <xdr:spPr>
        <a:xfrm>
          <a:off x="1968500" y="64886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91711</xdr:rowOff>
    </xdr:from>
    <xdr:ext cx="469744" cy="259045"/>
    <xdr:sp macro="" textlink="">
      <xdr:nvSpPr>
        <xdr:cNvPr id="72" name="テキスト ボックス 71"/>
        <xdr:cNvSpPr txBox="1"/>
      </xdr:nvSpPr>
      <xdr:spPr>
        <a:xfrm>
          <a:off x="1784427"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123571</xdr:rowOff>
    </xdr:from>
    <xdr:to>
      <xdr:col>1</xdr:col>
      <xdr:colOff>485775</xdr:colOff>
      <xdr:row>38</xdr:row>
      <xdr:rowOff>53721</xdr:rowOff>
    </xdr:to>
    <xdr:sp macro="" textlink="">
      <xdr:nvSpPr>
        <xdr:cNvPr id="73" name="フローチャート : 判断 72"/>
        <xdr:cNvSpPr/>
      </xdr:nvSpPr>
      <xdr:spPr>
        <a:xfrm>
          <a:off x="1079500" y="646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70248</xdr:rowOff>
    </xdr:from>
    <xdr:ext cx="469744" cy="259045"/>
    <xdr:sp macro="" textlink="">
      <xdr:nvSpPr>
        <xdr:cNvPr id="74" name="テキスト ボックス 73"/>
        <xdr:cNvSpPr txBox="1"/>
      </xdr:nvSpPr>
      <xdr:spPr>
        <a:xfrm>
          <a:off x="895427" y="6242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47625</xdr:rowOff>
    </xdr:from>
    <xdr:to>
      <xdr:col>6</xdr:col>
      <xdr:colOff>561975</xdr:colOff>
      <xdr:row>37</xdr:row>
      <xdr:rowOff>149225</xdr:rowOff>
    </xdr:to>
    <xdr:sp macro="" textlink="">
      <xdr:nvSpPr>
        <xdr:cNvPr id="80" name="円/楕円 79"/>
        <xdr:cNvSpPr/>
      </xdr:nvSpPr>
      <xdr:spPr>
        <a:xfrm>
          <a:off x="45847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26052</xdr:rowOff>
    </xdr:from>
    <xdr:ext cx="469744" cy="259045"/>
    <xdr:sp macro="" textlink="">
      <xdr:nvSpPr>
        <xdr:cNvPr id="81" name="議会費該当値テキスト"/>
        <xdr:cNvSpPr txBox="1"/>
      </xdr:nvSpPr>
      <xdr:spPr>
        <a:xfrm>
          <a:off x="4686300" y="636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8,275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97917</xdr:rowOff>
    </xdr:from>
    <xdr:to>
      <xdr:col>5</xdr:col>
      <xdr:colOff>409575</xdr:colOff>
      <xdr:row>37</xdr:row>
      <xdr:rowOff>28067</xdr:rowOff>
    </xdr:to>
    <xdr:sp macro="" textlink="">
      <xdr:nvSpPr>
        <xdr:cNvPr id="82" name="円/楕円 81"/>
        <xdr:cNvSpPr/>
      </xdr:nvSpPr>
      <xdr:spPr>
        <a:xfrm>
          <a:off x="3746500" y="627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19194</xdr:rowOff>
    </xdr:from>
    <xdr:ext cx="469744" cy="259045"/>
    <xdr:sp macro="" textlink="">
      <xdr:nvSpPr>
        <xdr:cNvPr id="83" name="テキスト ボックス 82"/>
        <xdr:cNvSpPr txBox="1"/>
      </xdr:nvSpPr>
      <xdr:spPr>
        <a:xfrm>
          <a:off x="3562427" y="636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144018</xdr:rowOff>
    </xdr:from>
    <xdr:to>
      <xdr:col>4</xdr:col>
      <xdr:colOff>206375</xdr:colOff>
      <xdr:row>38</xdr:row>
      <xdr:rowOff>74168</xdr:rowOff>
    </xdr:to>
    <xdr:sp macro="" textlink="">
      <xdr:nvSpPr>
        <xdr:cNvPr id="84" name="円/楕円 83"/>
        <xdr:cNvSpPr/>
      </xdr:nvSpPr>
      <xdr:spPr>
        <a:xfrm>
          <a:off x="2857500" y="648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65295</xdr:rowOff>
    </xdr:from>
    <xdr:ext cx="469744" cy="259045"/>
    <xdr:sp macro="" textlink="">
      <xdr:nvSpPr>
        <xdr:cNvPr id="85" name="テキスト ボックス 84"/>
        <xdr:cNvSpPr txBox="1"/>
      </xdr:nvSpPr>
      <xdr:spPr>
        <a:xfrm>
          <a:off x="2673427" y="658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7,516</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20574</xdr:rowOff>
    </xdr:from>
    <xdr:to>
      <xdr:col>3</xdr:col>
      <xdr:colOff>3175</xdr:colOff>
      <xdr:row>38</xdr:row>
      <xdr:rowOff>122174</xdr:rowOff>
    </xdr:to>
    <xdr:sp macro="" textlink="">
      <xdr:nvSpPr>
        <xdr:cNvPr id="86" name="円/楕円 85"/>
        <xdr:cNvSpPr/>
      </xdr:nvSpPr>
      <xdr:spPr>
        <a:xfrm>
          <a:off x="1968500" y="653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113301</xdr:rowOff>
    </xdr:from>
    <xdr:ext cx="469744" cy="259045"/>
    <xdr:sp macro="" textlink="">
      <xdr:nvSpPr>
        <xdr:cNvPr id="87" name="テキスト ボックス 86"/>
        <xdr:cNvSpPr txBox="1"/>
      </xdr:nvSpPr>
      <xdr:spPr>
        <a:xfrm>
          <a:off x="1784427" y="662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155321</xdr:rowOff>
    </xdr:from>
    <xdr:to>
      <xdr:col>1</xdr:col>
      <xdr:colOff>485775</xdr:colOff>
      <xdr:row>38</xdr:row>
      <xdr:rowOff>85471</xdr:rowOff>
    </xdr:to>
    <xdr:sp macro="" textlink="">
      <xdr:nvSpPr>
        <xdr:cNvPr id="88" name="円/楕円 87"/>
        <xdr:cNvSpPr/>
      </xdr:nvSpPr>
      <xdr:spPr>
        <a:xfrm>
          <a:off x="1079500" y="64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76598</xdr:rowOff>
    </xdr:from>
    <xdr:ext cx="469744" cy="259045"/>
    <xdr:sp macro="" textlink="">
      <xdr:nvSpPr>
        <xdr:cNvPr id="89" name="テキスト ボックス 88"/>
        <xdr:cNvSpPr txBox="1"/>
      </xdr:nvSpPr>
      <xdr:spPr>
        <a:xfrm>
          <a:off x="895427" y="659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52,340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77795</xdr:rowOff>
    </xdr:from>
    <xdr:to>
      <xdr:col>6</xdr:col>
      <xdr:colOff>511175</xdr:colOff>
      <xdr:row>57</xdr:row>
      <xdr:rowOff>18176</xdr:rowOff>
    </xdr:to>
    <xdr:cxnSp macro="">
      <xdr:nvCxnSpPr>
        <xdr:cNvPr id="120" name="直線コネクタ 119"/>
        <xdr:cNvCxnSpPr/>
      </xdr:nvCxnSpPr>
      <xdr:spPr>
        <a:xfrm flipV="1">
          <a:off x="3797300" y="9678995"/>
          <a:ext cx="838200" cy="11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25392</xdr:rowOff>
    </xdr:from>
    <xdr:ext cx="599010" cy="259045"/>
    <xdr:sp macro="" textlink="">
      <xdr:nvSpPr>
        <xdr:cNvPr id="121" name="総務費平均値テキスト"/>
        <xdr:cNvSpPr txBox="1"/>
      </xdr:nvSpPr>
      <xdr:spPr>
        <a:xfrm>
          <a:off x="4686300" y="9455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18176</xdr:rowOff>
    </xdr:from>
    <xdr:to>
      <xdr:col>5</xdr:col>
      <xdr:colOff>358775</xdr:colOff>
      <xdr:row>57</xdr:row>
      <xdr:rowOff>29042</xdr:rowOff>
    </xdr:to>
    <xdr:cxnSp macro="">
      <xdr:nvCxnSpPr>
        <xdr:cNvPr id="123" name="直線コネクタ 122"/>
        <xdr:cNvCxnSpPr/>
      </xdr:nvCxnSpPr>
      <xdr:spPr>
        <a:xfrm flipV="1">
          <a:off x="2908300" y="9790826"/>
          <a:ext cx="889000" cy="1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18269</xdr:rowOff>
    </xdr:from>
    <xdr:to>
      <xdr:col>5</xdr:col>
      <xdr:colOff>409575</xdr:colOff>
      <xdr:row>56</xdr:row>
      <xdr:rowOff>119869</xdr:rowOff>
    </xdr:to>
    <xdr:sp macro="" textlink="">
      <xdr:nvSpPr>
        <xdr:cNvPr id="124" name="フローチャート : 判断 123"/>
        <xdr:cNvSpPr/>
      </xdr:nvSpPr>
      <xdr:spPr>
        <a:xfrm>
          <a:off x="3746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136396</xdr:rowOff>
    </xdr:from>
    <xdr:ext cx="599010" cy="259045"/>
    <xdr:sp macro="" textlink="">
      <xdr:nvSpPr>
        <xdr:cNvPr id="125" name="テキスト ボックス 124"/>
        <xdr:cNvSpPr txBox="1"/>
      </xdr:nvSpPr>
      <xdr:spPr>
        <a:xfrm>
          <a:off x="3497794"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29042</xdr:rowOff>
    </xdr:from>
    <xdr:to>
      <xdr:col>4</xdr:col>
      <xdr:colOff>155575</xdr:colOff>
      <xdr:row>58</xdr:row>
      <xdr:rowOff>29939</xdr:rowOff>
    </xdr:to>
    <xdr:cxnSp macro="">
      <xdr:nvCxnSpPr>
        <xdr:cNvPr id="126" name="直線コネクタ 125"/>
        <xdr:cNvCxnSpPr/>
      </xdr:nvCxnSpPr>
      <xdr:spPr>
        <a:xfrm flipV="1">
          <a:off x="2019300" y="9801692"/>
          <a:ext cx="889000" cy="17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27870</xdr:rowOff>
    </xdr:from>
    <xdr:to>
      <xdr:col>4</xdr:col>
      <xdr:colOff>206375</xdr:colOff>
      <xdr:row>57</xdr:row>
      <xdr:rowOff>129470</xdr:rowOff>
    </xdr:to>
    <xdr:sp macro="" textlink="">
      <xdr:nvSpPr>
        <xdr:cNvPr id="127" name="フローチャート : 判断 126"/>
        <xdr:cNvSpPr/>
      </xdr:nvSpPr>
      <xdr:spPr>
        <a:xfrm>
          <a:off x="2857500" y="98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120597</xdr:rowOff>
    </xdr:from>
    <xdr:ext cx="599010" cy="259045"/>
    <xdr:sp macro="" textlink="">
      <xdr:nvSpPr>
        <xdr:cNvPr id="128" name="テキスト ボックス 127"/>
        <xdr:cNvSpPr txBox="1"/>
      </xdr:nvSpPr>
      <xdr:spPr>
        <a:xfrm>
          <a:off x="2608794" y="989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111,188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63573</xdr:rowOff>
    </xdr:from>
    <xdr:to>
      <xdr:col>2</xdr:col>
      <xdr:colOff>638175</xdr:colOff>
      <xdr:row>58</xdr:row>
      <xdr:rowOff>29939</xdr:rowOff>
    </xdr:to>
    <xdr:cxnSp macro="">
      <xdr:nvCxnSpPr>
        <xdr:cNvPr id="129" name="直線コネクタ 128"/>
        <xdr:cNvCxnSpPr/>
      </xdr:nvCxnSpPr>
      <xdr:spPr>
        <a:xfrm>
          <a:off x="1130300" y="9836223"/>
          <a:ext cx="889000" cy="13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19889</xdr:rowOff>
    </xdr:from>
    <xdr:to>
      <xdr:col>3</xdr:col>
      <xdr:colOff>3175</xdr:colOff>
      <xdr:row>57</xdr:row>
      <xdr:rowOff>121489</xdr:rowOff>
    </xdr:to>
    <xdr:sp macro="" textlink="">
      <xdr:nvSpPr>
        <xdr:cNvPr id="130" name="フローチャート : 判断 129"/>
        <xdr:cNvSpPr/>
      </xdr:nvSpPr>
      <xdr:spPr>
        <a:xfrm>
          <a:off x="1968500" y="979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138016</xdr:rowOff>
    </xdr:from>
    <xdr:ext cx="599010" cy="259045"/>
    <xdr:sp macro="" textlink="">
      <xdr:nvSpPr>
        <xdr:cNvPr id="131" name="テキスト ボックス 130"/>
        <xdr:cNvSpPr txBox="1"/>
      </xdr:nvSpPr>
      <xdr:spPr>
        <a:xfrm>
          <a:off x="1719794" y="9567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113,632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56331</xdr:rowOff>
    </xdr:from>
    <xdr:to>
      <xdr:col>1</xdr:col>
      <xdr:colOff>485775</xdr:colOff>
      <xdr:row>57</xdr:row>
      <xdr:rowOff>157931</xdr:rowOff>
    </xdr:to>
    <xdr:sp macro="" textlink="">
      <xdr:nvSpPr>
        <xdr:cNvPr id="132" name="フローチャート : 判断 131"/>
        <xdr:cNvSpPr/>
      </xdr:nvSpPr>
      <xdr:spPr>
        <a:xfrm>
          <a:off x="1079500" y="982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149058</xdr:rowOff>
    </xdr:from>
    <xdr:ext cx="599010" cy="259045"/>
    <xdr:sp macro="" textlink="">
      <xdr:nvSpPr>
        <xdr:cNvPr id="133" name="テキスト ボックス 132"/>
        <xdr:cNvSpPr txBox="1"/>
      </xdr:nvSpPr>
      <xdr:spPr>
        <a:xfrm>
          <a:off x="830794" y="992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102,473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26995</xdr:rowOff>
    </xdr:from>
    <xdr:to>
      <xdr:col>6</xdr:col>
      <xdr:colOff>561975</xdr:colOff>
      <xdr:row>56</xdr:row>
      <xdr:rowOff>128595</xdr:rowOff>
    </xdr:to>
    <xdr:sp macro="" textlink="">
      <xdr:nvSpPr>
        <xdr:cNvPr id="139" name="円/楕円 138"/>
        <xdr:cNvSpPr/>
      </xdr:nvSpPr>
      <xdr:spPr>
        <a:xfrm>
          <a:off x="4584700" y="962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5422</xdr:rowOff>
    </xdr:from>
    <xdr:ext cx="599010" cy="259045"/>
    <xdr:sp macro="" textlink="">
      <xdr:nvSpPr>
        <xdr:cNvPr id="140" name="総務費該当値テキスト"/>
        <xdr:cNvSpPr txBox="1"/>
      </xdr:nvSpPr>
      <xdr:spPr>
        <a:xfrm>
          <a:off x="4686300" y="9606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163,956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138826</xdr:rowOff>
    </xdr:from>
    <xdr:to>
      <xdr:col>5</xdr:col>
      <xdr:colOff>409575</xdr:colOff>
      <xdr:row>57</xdr:row>
      <xdr:rowOff>68976</xdr:rowOff>
    </xdr:to>
    <xdr:sp macro="" textlink="">
      <xdr:nvSpPr>
        <xdr:cNvPr id="141" name="円/楕円 140"/>
        <xdr:cNvSpPr/>
      </xdr:nvSpPr>
      <xdr:spPr>
        <a:xfrm>
          <a:off x="3746500" y="974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60103</xdr:rowOff>
    </xdr:from>
    <xdr:ext cx="599010" cy="259045"/>
    <xdr:sp macro="" textlink="">
      <xdr:nvSpPr>
        <xdr:cNvPr id="142" name="テキスト ボックス 141"/>
        <xdr:cNvSpPr txBox="1"/>
      </xdr:nvSpPr>
      <xdr:spPr>
        <a:xfrm>
          <a:off x="3497794" y="9832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129,712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149692</xdr:rowOff>
    </xdr:from>
    <xdr:to>
      <xdr:col>4</xdr:col>
      <xdr:colOff>206375</xdr:colOff>
      <xdr:row>57</xdr:row>
      <xdr:rowOff>79842</xdr:rowOff>
    </xdr:to>
    <xdr:sp macro="" textlink="">
      <xdr:nvSpPr>
        <xdr:cNvPr id="143" name="円/楕円 142"/>
        <xdr:cNvSpPr/>
      </xdr:nvSpPr>
      <xdr:spPr>
        <a:xfrm>
          <a:off x="2857500" y="975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96369</xdr:rowOff>
    </xdr:from>
    <xdr:ext cx="599010" cy="259045"/>
    <xdr:sp macro="" textlink="">
      <xdr:nvSpPr>
        <xdr:cNvPr id="144" name="テキスト ボックス 143"/>
        <xdr:cNvSpPr txBox="1"/>
      </xdr:nvSpPr>
      <xdr:spPr>
        <a:xfrm>
          <a:off x="2608794" y="9526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126,385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150589</xdr:rowOff>
    </xdr:from>
    <xdr:to>
      <xdr:col>3</xdr:col>
      <xdr:colOff>3175</xdr:colOff>
      <xdr:row>58</xdr:row>
      <xdr:rowOff>80739</xdr:rowOff>
    </xdr:to>
    <xdr:sp macro="" textlink="">
      <xdr:nvSpPr>
        <xdr:cNvPr id="145" name="円/楕円 144"/>
        <xdr:cNvSpPr/>
      </xdr:nvSpPr>
      <xdr:spPr>
        <a:xfrm>
          <a:off x="1968500" y="992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71866</xdr:rowOff>
    </xdr:from>
    <xdr:ext cx="534377" cy="259045"/>
    <xdr:sp macro="" textlink="">
      <xdr:nvSpPr>
        <xdr:cNvPr id="146" name="テキスト ボックス 145"/>
        <xdr:cNvSpPr txBox="1"/>
      </xdr:nvSpPr>
      <xdr:spPr>
        <a:xfrm>
          <a:off x="1752111" y="1001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73,610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12773</xdr:rowOff>
    </xdr:from>
    <xdr:to>
      <xdr:col>1</xdr:col>
      <xdr:colOff>485775</xdr:colOff>
      <xdr:row>57</xdr:row>
      <xdr:rowOff>114373</xdr:rowOff>
    </xdr:to>
    <xdr:sp macro="" textlink="">
      <xdr:nvSpPr>
        <xdr:cNvPr id="147" name="円/楕円 146"/>
        <xdr:cNvSpPr/>
      </xdr:nvSpPr>
      <xdr:spPr>
        <a:xfrm>
          <a:off x="1079500" y="978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130900</xdr:rowOff>
    </xdr:from>
    <xdr:ext cx="599010" cy="259045"/>
    <xdr:sp macro="" textlink="">
      <xdr:nvSpPr>
        <xdr:cNvPr id="148" name="テキスト ボックス 147"/>
        <xdr:cNvSpPr txBox="1"/>
      </xdr:nvSpPr>
      <xdr:spPr>
        <a:xfrm>
          <a:off x="830794" y="9560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115,811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137,650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70864</xdr:rowOff>
    </xdr:from>
    <xdr:to>
      <xdr:col>6</xdr:col>
      <xdr:colOff>511175</xdr:colOff>
      <xdr:row>78</xdr:row>
      <xdr:rowOff>112063</xdr:rowOff>
    </xdr:to>
    <xdr:cxnSp macro="">
      <xdr:nvCxnSpPr>
        <xdr:cNvPr id="176" name="直線コネクタ 175"/>
        <xdr:cNvCxnSpPr/>
      </xdr:nvCxnSpPr>
      <xdr:spPr>
        <a:xfrm flipV="1">
          <a:off x="3797300" y="13443964"/>
          <a:ext cx="838200" cy="4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74520</xdr:rowOff>
    </xdr:from>
    <xdr:ext cx="599010" cy="259045"/>
    <xdr:sp macro="" textlink="">
      <xdr:nvSpPr>
        <xdr:cNvPr id="177" name="民生費平均値テキスト"/>
        <xdr:cNvSpPr txBox="1"/>
      </xdr:nvSpPr>
      <xdr:spPr>
        <a:xfrm>
          <a:off x="4686300" y="12933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109045</xdr:rowOff>
    </xdr:from>
    <xdr:to>
      <xdr:col>5</xdr:col>
      <xdr:colOff>358775</xdr:colOff>
      <xdr:row>78</xdr:row>
      <xdr:rowOff>112063</xdr:rowOff>
    </xdr:to>
    <xdr:cxnSp macro="">
      <xdr:nvCxnSpPr>
        <xdr:cNvPr id="179" name="直線コネクタ 178"/>
        <xdr:cNvCxnSpPr/>
      </xdr:nvCxnSpPr>
      <xdr:spPr>
        <a:xfrm>
          <a:off x="2908300" y="13482145"/>
          <a:ext cx="8890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80" name="フローチャート : 判断 179"/>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47642</xdr:rowOff>
    </xdr:from>
    <xdr:ext cx="599010" cy="259045"/>
    <xdr:sp macro="" textlink="">
      <xdr:nvSpPr>
        <xdr:cNvPr id="181" name="テキスト ボックス 180"/>
        <xdr:cNvSpPr txBox="1"/>
      </xdr:nvSpPr>
      <xdr:spPr>
        <a:xfrm>
          <a:off x="3497794"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109045</xdr:rowOff>
    </xdr:from>
    <xdr:to>
      <xdr:col>4</xdr:col>
      <xdr:colOff>155575</xdr:colOff>
      <xdr:row>78</xdr:row>
      <xdr:rowOff>122806</xdr:rowOff>
    </xdr:to>
    <xdr:cxnSp macro="">
      <xdr:nvCxnSpPr>
        <xdr:cNvPr id="182" name="直線コネクタ 181"/>
        <xdr:cNvCxnSpPr/>
      </xdr:nvCxnSpPr>
      <xdr:spPr>
        <a:xfrm flipV="1">
          <a:off x="2019300" y="13482145"/>
          <a:ext cx="889000" cy="1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159533</xdr:rowOff>
    </xdr:from>
    <xdr:to>
      <xdr:col>4</xdr:col>
      <xdr:colOff>206375</xdr:colOff>
      <xdr:row>77</xdr:row>
      <xdr:rowOff>89683</xdr:rowOff>
    </xdr:to>
    <xdr:sp macro="" textlink="">
      <xdr:nvSpPr>
        <xdr:cNvPr id="183" name="フローチャート : 判断 182"/>
        <xdr:cNvSpPr/>
      </xdr:nvSpPr>
      <xdr:spPr>
        <a:xfrm>
          <a:off x="2857500" y="1318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106210</xdr:rowOff>
    </xdr:from>
    <xdr:ext cx="599010" cy="259045"/>
    <xdr:sp macro="" textlink="">
      <xdr:nvSpPr>
        <xdr:cNvPr id="184" name="テキスト ボックス 183"/>
        <xdr:cNvSpPr txBox="1"/>
      </xdr:nvSpPr>
      <xdr:spPr>
        <a:xfrm>
          <a:off x="2608794" y="12964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159,551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122806</xdr:rowOff>
    </xdr:from>
    <xdr:to>
      <xdr:col>2</xdr:col>
      <xdr:colOff>638175</xdr:colOff>
      <xdr:row>79</xdr:row>
      <xdr:rowOff>921</xdr:rowOff>
    </xdr:to>
    <xdr:cxnSp macro="">
      <xdr:nvCxnSpPr>
        <xdr:cNvPr id="185" name="直線コネクタ 184"/>
        <xdr:cNvCxnSpPr/>
      </xdr:nvCxnSpPr>
      <xdr:spPr>
        <a:xfrm flipV="1">
          <a:off x="1130300" y="13495906"/>
          <a:ext cx="889000" cy="4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50025</xdr:rowOff>
    </xdr:from>
    <xdr:to>
      <xdr:col>3</xdr:col>
      <xdr:colOff>3175</xdr:colOff>
      <xdr:row>77</xdr:row>
      <xdr:rowOff>151625</xdr:rowOff>
    </xdr:to>
    <xdr:sp macro="" textlink="">
      <xdr:nvSpPr>
        <xdr:cNvPr id="186" name="フローチャート : 判断 185"/>
        <xdr:cNvSpPr/>
      </xdr:nvSpPr>
      <xdr:spPr>
        <a:xfrm>
          <a:off x="1968500" y="1325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168152</xdr:rowOff>
    </xdr:from>
    <xdr:ext cx="599010" cy="259045"/>
    <xdr:sp macro="" textlink="">
      <xdr:nvSpPr>
        <xdr:cNvPr id="187" name="テキスト ボックス 186"/>
        <xdr:cNvSpPr txBox="1"/>
      </xdr:nvSpPr>
      <xdr:spPr>
        <a:xfrm>
          <a:off x="1719794" y="1302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146,003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60668</xdr:rowOff>
    </xdr:from>
    <xdr:to>
      <xdr:col>1</xdr:col>
      <xdr:colOff>485775</xdr:colOff>
      <xdr:row>77</xdr:row>
      <xdr:rowOff>162268</xdr:rowOff>
    </xdr:to>
    <xdr:sp macro="" textlink="">
      <xdr:nvSpPr>
        <xdr:cNvPr id="188" name="フローチャート : 判断 187"/>
        <xdr:cNvSpPr/>
      </xdr:nvSpPr>
      <xdr:spPr>
        <a:xfrm>
          <a:off x="1079500" y="1326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7345</xdr:rowOff>
    </xdr:from>
    <xdr:ext cx="599010" cy="259045"/>
    <xdr:sp macro="" textlink="">
      <xdr:nvSpPr>
        <xdr:cNvPr id="189" name="テキスト ボックス 188"/>
        <xdr:cNvSpPr txBox="1"/>
      </xdr:nvSpPr>
      <xdr:spPr>
        <a:xfrm>
          <a:off x="830794" y="1303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20064</xdr:rowOff>
    </xdr:from>
    <xdr:to>
      <xdr:col>6</xdr:col>
      <xdr:colOff>561975</xdr:colOff>
      <xdr:row>78</xdr:row>
      <xdr:rowOff>121664</xdr:rowOff>
    </xdr:to>
    <xdr:sp macro="" textlink="">
      <xdr:nvSpPr>
        <xdr:cNvPr id="195" name="円/楕円 194"/>
        <xdr:cNvSpPr/>
      </xdr:nvSpPr>
      <xdr:spPr>
        <a:xfrm>
          <a:off x="4584700" y="1339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106441</xdr:rowOff>
    </xdr:from>
    <xdr:ext cx="599010" cy="259045"/>
    <xdr:sp macro="" textlink="">
      <xdr:nvSpPr>
        <xdr:cNvPr id="196" name="民生費該当値テキスト"/>
        <xdr:cNvSpPr txBox="1"/>
      </xdr:nvSpPr>
      <xdr:spPr>
        <a:xfrm>
          <a:off x="4686300" y="1330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115,056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61263</xdr:rowOff>
    </xdr:from>
    <xdr:to>
      <xdr:col>5</xdr:col>
      <xdr:colOff>409575</xdr:colOff>
      <xdr:row>78</xdr:row>
      <xdr:rowOff>162863</xdr:rowOff>
    </xdr:to>
    <xdr:sp macro="" textlink="">
      <xdr:nvSpPr>
        <xdr:cNvPr id="197" name="円/楕円 196"/>
        <xdr:cNvSpPr/>
      </xdr:nvSpPr>
      <xdr:spPr>
        <a:xfrm>
          <a:off x="3746500" y="1343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153990</xdr:rowOff>
    </xdr:from>
    <xdr:ext cx="599010" cy="259045"/>
    <xdr:sp macro="" textlink="">
      <xdr:nvSpPr>
        <xdr:cNvPr id="198" name="テキスト ボックス 197"/>
        <xdr:cNvSpPr txBox="1"/>
      </xdr:nvSpPr>
      <xdr:spPr>
        <a:xfrm>
          <a:off x="3497794" y="1352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106,045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58245</xdr:rowOff>
    </xdr:from>
    <xdr:to>
      <xdr:col>4</xdr:col>
      <xdr:colOff>206375</xdr:colOff>
      <xdr:row>78</xdr:row>
      <xdr:rowOff>159845</xdr:rowOff>
    </xdr:to>
    <xdr:sp macro="" textlink="">
      <xdr:nvSpPr>
        <xdr:cNvPr id="199" name="円/楕円 198"/>
        <xdr:cNvSpPr/>
      </xdr:nvSpPr>
      <xdr:spPr>
        <a:xfrm>
          <a:off x="2857500" y="1343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150972</xdr:rowOff>
    </xdr:from>
    <xdr:ext cx="599010" cy="259045"/>
    <xdr:sp macro="" textlink="">
      <xdr:nvSpPr>
        <xdr:cNvPr id="200" name="テキスト ボックス 199"/>
        <xdr:cNvSpPr txBox="1"/>
      </xdr:nvSpPr>
      <xdr:spPr>
        <a:xfrm>
          <a:off x="2608794" y="13524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106,705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72006</xdr:rowOff>
    </xdr:from>
    <xdr:to>
      <xdr:col>3</xdr:col>
      <xdr:colOff>3175</xdr:colOff>
      <xdr:row>79</xdr:row>
      <xdr:rowOff>2156</xdr:rowOff>
    </xdr:to>
    <xdr:sp macro="" textlink="">
      <xdr:nvSpPr>
        <xdr:cNvPr id="201" name="円/楕円 200"/>
        <xdr:cNvSpPr/>
      </xdr:nvSpPr>
      <xdr:spPr>
        <a:xfrm>
          <a:off x="1968500" y="134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164733</xdr:rowOff>
    </xdr:from>
    <xdr:ext cx="599010" cy="259045"/>
    <xdr:sp macro="" textlink="">
      <xdr:nvSpPr>
        <xdr:cNvPr id="202" name="テキスト ボックス 201"/>
        <xdr:cNvSpPr txBox="1"/>
      </xdr:nvSpPr>
      <xdr:spPr>
        <a:xfrm>
          <a:off x="1719794" y="1353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103,695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121571</xdr:rowOff>
    </xdr:from>
    <xdr:to>
      <xdr:col>1</xdr:col>
      <xdr:colOff>485775</xdr:colOff>
      <xdr:row>79</xdr:row>
      <xdr:rowOff>51721</xdr:rowOff>
    </xdr:to>
    <xdr:sp macro="" textlink="">
      <xdr:nvSpPr>
        <xdr:cNvPr id="203" name="円/楕円 202"/>
        <xdr:cNvSpPr/>
      </xdr:nvSpPr>
      <xdr:spPr>
        <a:xfrm>
          <a:off x="1079500" y="1349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42848</xdr:rowOff>
    </xdr:from>
    <xdr:ext cx="534377" cy="259045"/>
    <xdr:sp macro="" textlink="">
      <xdr:nvSpPr>
        <xdr:cNvPr id="204" name="テキスト ボックス 203"/>
        <xdr:cNvSpPr txBox="1"/>
      </xdr:nvSpPr>
      <xdr:spPr>
        <a:xfrm>
          <a:off x="863111" y="1358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92,854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25186</xdr:rowOff>
    </xdr:from>
    <xdr:to>
      <xdr:col>6</xdr:col>
      <xdr:colOff>511175</xdr:colOff>
      <xdr:row>97</xdr:row>
      <xdr:rowOff>34392</xdr:rowOff>
    </xdr:to>
    <xdr:cxnSp macro="">
      <xdr:nvCxnSpPr>
        <xdr:cNvPr id="233" name="直線コネクタ 232"/>
        <xdr:cNvCxnSpPr/>
      </xdr:nvCxnSpPr>
      <xdr:spPr>
        <a:xfrm flipV="1">
          <a:off x="3797300" y="16655836"/>
          <a:ext cx="838200" cy="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81556</xdr:rowOff>
    </xdr:from>
    <xdr:ext cx="534377" cy="259045"/>
    <xdr:sp macro="" textlink="">
      <xdr:nvSpPr>
        <xdr:cNvPr id="234" name="衛生費平均値テキスト"/>
        <xdr:cNvSpPr txBox="1"/>
      </xdr:nvSpPr>
      <xdr:spPr>
        <a:xfrm>
          <a:off x="4686300" y="1619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32829</xdr:rowOff>
    </xdr:from>
    <xdr:to>
      <xdr:col>5</xdr:col>
      <xdr:colOff>358775</xdr:colOff>
      <xdr:row>97</xdr:row>
      <xdr:rowOff>34392</xdr:rowOff>
    </xdr:to>
    <xdr:cxnSp macro="">
      <xdr:nvCxnSpPr>
        <xdr:cNvPr id="236" name="直線コネクタ 235"/>
        <xdr:cNvCxnSpPr/>
      </xdr:nvCxnSpPr>
      <xdr:spPr>
        <a:xfrm>
          <a:off x="2908300" y="16663479"/>
          <a:ext cx="8890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82919</xdr:rowOff>
    </xdr:from>
    <xdr:to>
      <xdr:col>5</xdr:col>
      <xdr:colOff>409575</xdr:colOff>
      <xdr:row>96</xdr:row>
      <xdr:rowOff>13069</xdr:rowOff>
    </xdr:to>
    <xdr:sp macro="" textlink="">
      <xdr:nvSpPr>
        <xdr:cNvPr id="237" name="フローチャート : 判断 236"/>
        <xdr:cNvSpPr/>
      </xdr:nvSpPr>
      <xdr:spPr>
        <a:xfrm>
          <a:off x="3746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29596</xdr:rowOff>
    </xdr:from>
    <xdr:ext cx="534377" cy="259045"/>
    <xdr:sp macro="" textlink="">
      <xdr:nvSpPr>
        <xdr:cNvPr id="238" name="テキスト ボックス 237"/>
        <xdr:cNvSpPr txBox="1"/>
      </xdr:nvSpPr>
      <xdr:spPr>
        <a:xfrm>
          <a:off x="3530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32829</xdr:rowOff>
    </xdr:from>
    <xdr:to>
      <xdr:col>4</xdr:col>
      <xdr:colOff>155575</xdr:colOff>
      <xdr:row>97</xdr:row>
      <xdr:rowOff>66281</xdr:rowOff>
    </xdr:to>
    <xdr:cxnSp macro="">
      <xdr:nvCxnSpPr>
        <xdr:cNvPr id="239" name="直線コネクタ 238"/>
        <xdr:cNvCxnSpPr/>
      </xdr:nvCxnSpPr>
      <xdr:spPr>
        <a:xfrm flipV="1">
          <a:off x="2019300" y="16663479"/>
          <a:ext cx="889000" cy="3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45993</xdr:rowOff>
    </xdr:from>
    <xdr:to>
      <xdr:col>4</xdr:col>
      <xdr:colOff>206375</xdr:colOff>
      <xdr:row>96</xdr:row>
      <xdr:rowOff>147593</xdr:rowOff>
    </xdr:to>
    <xdr:sp macro="" textlink="">
      <xdr:nvSpPr>
        <xdr:cNvPr id="240" name="フローチャート : 判断 239"/>
        <xdr:cNvSpPr/>
      </xdr:nvSpPr>
      <xdr:spPr>
        <a:xfrm>
          <a:off x="2857500" y="1650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164120</xdr:rowOff>
    </xdr:from>
    <xdr:ext cx="534377" cy="259045"/>
    <xdr:sp macro="" textlink="">
      <xdr:nvSpPr>
        <xdr:cNvPr id="241" name="テキスト ボックス 240"/>
        <xdr:cNvSpPr txBox="1"/>
      </xdr:nvSpPr>
      <xdr:spPr>
        <a:xfrm>
          <a:off x="2641111" y="1628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66151</xdr:rowOff>
    </xdr:from>
    <xdr:to>
      <xdr:col>2</xdr:col>
      <xdr:colOff>638175</xdr:colOff>
      <xdr:row>97</xdr:row>
      <xdr:rowOff>66281</xdr:rowOff>
    </xdr:to>
    <xdr:cxnSp macro="">
      <xdr:nvCxnSpPr>
        <xdr:cNvPr id="242" name="直線コネクタ 241"/>
        <xdr:cNvCxnSpPr/>
      </xdr:nvCxnSpPr>
      <xdr:spPr>
        <a:xfrm>
          <a:off x="1130300" y="16696801"/>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48034</xdr:rowOff>
    </xdr:from>
    <xdr:to>
      <xdr:col>3</xdr:col>
      <xdr:colOff>3175</xdr:colOff>
      <xdr:row>96</xdr:row>
      <xdr:rowOff>149634</xdr:rowOff>
    </xdr:to>
    <xdr:sp macro="" textlink="">
      <xdr:nvSpPr>
        <xdr:cNvPr id="243" name="フローチャート : 判断 242"/>
        <xdr:cNvSpPr/>
      </xdr:nvSpPr>
      <xdr:spPr>
        <a:xfrm>
          <a:off x="1968500" y="1650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166161</xdr:rowOff>
    </xdr:from>
    <xdr:ext cx="534377" cy="259045"/>
    <xdr:sp macro="" textlink="">
      <xdr:nvSpPr>
        <xdr:cNvPr id="244" name="テキスト ボックス 243"/>
        <xdr:cNvSpPr txBox="1"/>
      </xdr:nvSpPr>
      <xdr:spPr>
        <a:xfrm>
          <a:off x="1752111" y="1628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34424</xdr:rowOff>
    </xdr:from>
    <xdr:to>
      <xdr:col>1</xdr:col>
      <xdr:colOff>485775</xdr:colOff>
      <xdr:row>96</xdr:row>
      <xdr:rowOff>136024</xdr:rowOff>
    </xdr:to>
    <xdr:sp macro="" textlink="">
      <xdr:nvSpPr>
        <xdr:cNvPr id="245" name="フローチャート : 判断 244"/>
        <xdr:cNvSpPr/>
      </xdr:nvSpPr>
      <xdr:spPr>
        <a:xfrm>
          <a:off x="1079500" y="1649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152551</xdr:rowOff>
    </xdr:from>
    <xdr:ext cx="534377" cy="259045"/>
    <xdr:sp macro="" textlink="">
      <xdr:nvSpPr>
        <xdr:cNvPr id="246" name="テキスト ボックス 245"/>
        <xdr:cNvSpPr txBox="1"/>
      </xdr:nvSpPr>
      <xdr:spPr>
        <a:xfrm>
          <a:off x="863111" y="1626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145836</xdr:rowOff>
    </xdr:from>
    <xdr:to>
      <xdr:col>6</xdr:col>
      <xdr:colOff>561975</xdr:colOff>
      <xdr:row>97</xdr:row>
      <xdr:rowOff>75986</xdr:rowOff>
    </xdr:to>
    <xdr:sp macro="" textlink="">
      <xdr:nvSpPr>
        <xdr:cNvPr id="252" name="円/楕円 251"/>
        <xdr:cNvSpPr/>
      </xdr:nvSpPr>
      <xdr:spPr>
        <a:xfrm>
          <a:off x="4584700" y="1660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124263</xdr:rowOff>
    </xdr:from>
    <xdr:ext cx="534377" cy="259045"/>
    <xdr:sp macro="" textlink="">
      <xdr:nvSpPr>
        <xdr:cNvPr id="253" name="衛生費該当値テキスト"/>
        <xdr:cNvSpPr txBox="1"/>
      </xdr:nvSpPr>
      <xdr:spPr>
        <a:xfrm>
          <a:off x="4686300" y="1658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47,528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155042</xdr:rowOff>
    </xdr:from>
    <xdr:to>
      <xdr:col>5</xdr:col>
      <xdr:colOff>409575</xdr:colOff>
      <xdr:row>97</xdr:row>
      <xdr:rowOff>85192</xdr:rowOff>
    </xdr:to>
    <xdr:sp macro="" textlink="">
      <xdr:nvSpPr>
        <xdr:cNvPr id="254" name="円/楕円 253"/>
        <xdr:cNvSpPr/>
      </xdr:nvSpPr>
      <xdr:spPr>
        <a:xfrm>
          <a:off x="3746500" y="1661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76319</xdr:rowOff>
    </xdr:from>
    <xdr:ext cx="534377" cy="259045"/>
    <xdr:sp macro="" textlink="">
      <xdr:nvSpPr>
        <xdr:cNvPr id="255" name="テキスト ボックス 254"/>
        <xdr:cNvSpPr txBox="1"/>
      </xdr:nvSpPr>
      <xdr:spPr>
        <a:xfrm>
          <a:off x="3530111" y="1670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46,320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153479</xdr:rowOff>
    </xdr:from>
    <xdr:to>
      <xdr:col>4</xdr:col>
      <xdr:colOff>206375</xdr:colOff>
      <xdr:row>97</xdr:row>
      <xdr:rowOff>83629</xdr:rowOff>
    </xdr:to>
    <xdr:sp macro="" textlink="">
      <xdr:nvSpPr>
        <xdr:cNvPr id="256" name="円/楕円 255"/>
        <xdr:cNvSpPr/>
      </xdr:nvSpPr>
      <xdr:spPr>
        <a:xfrm>
          <a:off x="2857500" y="1661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74756</xdr:rowOff>
    </xdr:from>
    <xdr:ext cx="534377" cy="259045"/>
    <xdr:sp macro="" textlink="">
      <xdr:nvSpPr>
        <xdr:cNvPr id="257" name="テキスト ボックス 256"/>
        <xdr:cNvSpPr txBox="1"/>
      </xdr:nvSpPr>
      <xdr:spPr>
        <a:xfrm>
          <a:off x="2641111" y="1670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46,525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15481</xdr:rowOff>
    </xdr:from>
    <xdr:to>
      <xdr:col>3</xdr:col>
      <xdr:colOff>3175</xdr:colOff>
      <xdr:row>97</xdr:row>
      <xdr:rowOff>117081</xdr:rowOff>
    </xdr:to>
    <xdr:sp macro="" textlink="">
      <xdr:nvSpPr>
        <xdr:cNvPr id="258" name="円/楕円 257"/>
        <xdr:cNvSpPr/>
      </xdr:nvSpPr>
      <xdr:spPr>
        <a:xfrm>
          <a:off x="1968500" y="1664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108208</xdr:rowOff>
    </xdr:from>
    <xdr:ext cx="534377" cy="259045"/>
    <xdr:sp macro="" textlink="">
      <xdr:nvSpPr>
        <xdr:cNvPr id="259" name="テキスト ボックス 258"/>
        <xdr:cNvSpPr txBox="1"/>
      </xdr:nvSpPr>
      <xdr:spPr>
        <a:xfrm>
          <a:off x="1752111" y="1673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42,135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15351</xdr:rowOff>
    </xdr:from>
    <xdr:to>
      <xdr:col>1</xdr:col>
      <xdr:colOff>485775</xdr:colOff>
      <xdr:row>97</xdr:row>
      <xdr:rowOff>116951</xdr:rowOff>
    </xdr:to>
    <xdr:sp macro="" textlink="">
      <xdr:nvSpPr>
        <xdr:cNvPr id="260" name="円/楕円 259"/>
        <xdr:cNvSpPr/>
      </xdr:nvSpPr>
      <xdr:spPr>
        <a:xfrm>
          <a:off x="1079500" y="1664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108078</xdr:rowOff>
    </xdr:from>
    <xdr:ext cx="534377" cy="259045"/>
    <xdr:sp macro="" textlink="">
      <xdr:nvSpPr>
        <xdr:cNvPr id="261" name="テキスト ボックス 260"/>
        <xdr:cNvSpPr txBox="1"/>
      </xdr:nvSpPr>
      <xdr:spPr>
        <a:xfrm>
          <a:off x="863111" y="1673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42,152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5" name="直線コネクタ 284"/>
        <xdr:cNvCxnSpPr/>
      </xdr:nvCxnSpPr>
      <xdr:spPr>
        <a:xfrm flipV="1">
          <a:off x="10475595" y="5170805"/>
          <a:ext cx="127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145432</xdr:rowOff>
    </xdr:from>
    <xdr:ext cx="469744" cy="259045"/>
    <xdr:sp macro="" textlink="">
      <xdr:nvSpPr>
        <xdr:cNvPr id="288" name="労働費最大値テキスト"/>
        <xdr:cNvSpPr txBox="1"/>
      </xdr:nvSpPr>
      <xdr:spPr>
        <a:xfrm>
          <a:off x="10528300" y="49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9" name="直線コネクタ 288"/>
        <xdr:cNvCxnSpPr/>
      </xdr:nvCxnSpPr>
      <xdr:spPr>
        <a:xfrm>
          <a:off x="10388600" y="517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14922</xdr:rowOff>
    </xdr:from>
    <xdr:to>
      <xdr:col>15</xdr:col>
      <xdr:colOff>180975</xdr:colOff>
      <xdr:row>39</xdr:row>
      <xdr:rowOff>15684</xdr:rowOff>
    </xdr:to>
    <xdr:cxnSp macro="">
      <xdr:nvCxnSpPr>
        <xdr:cNvPr id="290" name="直線コネクタ 289"/>
        <xdr:cNvCxnSpPr/>
      </xdr:nvCxnSpPr>
      <xdr:spPr>
        <a:xfrm flipV="1">
          <a:off x="9639300" y="6701472"/>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96347</xdr:rowOff>
    </xdr:from>
    <xdr:ext cx="378565" cy="259045"/>
    <xdr:sp macro="" textlink="">
      <xdr:nvSpPr>
        <xdr:cNvPr id="291" name="労働費平均値テキスト"/>
        <xdr:cNvSpPr txBox="1"/>
      </xdr:nvSpPr>
      <xdr:spPr>
        <a:xfrm>
          <a:off x="10528300" y="64399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73469</xdr:rowOff>
    </xdr:from>
    <xdr:to>
      <xdr:col>15</xdr:col>
      <xdr:colOff>231775</xdr:colOff>
      <xdr:row>39</xdr:row>
      <xdr:rowOff>3619</xdr:rowOff>
    </xdr:to>
    <xdr:sp macro="" textlink="">
      <xdr:nvSpPr>
        <xdr:cNvPr id="292" name="フローチャート : 判断 291"/>
        <xdr:cNvSpPr/>
      </xdr:nvSpPr>
      <xdr:spPr>
        <a:xfrm>
          <a:off x="104267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10541</xdr:rowOff>
    </xdr:from>
    <xdr:to>
      <xdr:col>14</xdr:col>
      <xdr:colOff>28575</xdr:colOff>
      <xdr:row>39</xdr:row>
      <xdr:rowOff>15684</xdr:rowOff>
    </xdr:to>
    <xdr:cxnSp macro="">
      <xdr:nvCxnSpPr>
        <xdr:cNvPr id="293" name="直線コネクタ 292"/>
        <xdr:cNvCxnSpPr/>
      </xdr:nvCxnSpPr>
      <xdr:spPr>
        <a:xfrm>
          <a:off x="8750300" y="6697091"/>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113474</xdr:rowOff>
    </xdr:from>
    <xdr:to>
      <xdr:col>14</xdr:col>
      <xdr:colOff>79375</xdr:colOff>
      <xdr:row>38</xdr:row>
      <xdr:rowOff>43624</xdr:rowOff>
    </xdr:to>
    <xdr:sp macro="" textlink="">
      <xdr:nvSpPr>
        <xdr:cNvPr id="294" name="フローチャート : 判断 293"/>
        <xdr:cNvSpPr/>
      </xdr:nvSpPr>
      <xdr:spPr>
        <a:xfrm>
          <a:off x="9588500" y="645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60151</xdr:rowOff>
    </xdr:from>
    <xdr:ext cx="469744" cy="259045"/>
    <xdr:sp macro="" textlink="">
      <xdr:nvSpPr>
        <xdr:cNvPr id="295" name="テキスト ボックス 294"/>
        <xdr:cNvSpPr txBox="1"/>
      </xdr:nvSpPr>
      <xdr:spPr>
        <a:xfrm>
          <a:off x="9404427" y="623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14732</xdr:rowOff>
    </xdr:from>
    <xdr:to>
      <xdr:col>12</xdr:col>
      <xdr:colOff>511175</xdr:colOff>
      <xdr:row>39</xdr:row>
      <xdr:rowOff>10541</xdr:rowOff>
    </xdr:to>
    <xdr:cxnSp macro="">
      <xdr:nvCxnSpPr>
        <xdr:cNvPr id="296" name="直線コネクタ 295"/>
        <xdr:cNvCxnSpPr/>
      </xdr:nvCxnSpPr>
      <xdr:spPr>
        <a:xfrm>
          <a:off x="7861300" y="6358382"/>
          <a:ext cx="889000" cy="33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71946</xdr:rowOff>
    </xdr:from>
    <xdr:to>
      <xdr:col>12</xdr:col>
      <xdr:colOff>561975</xdr:colOff>
      <xdr:row>37</xdr:row>
      <xdr:rowOff>2096</xdr:rowOff>
    </xdr:to>
    <xdr:sp macro="" textlink="">
      <xdr:nvSpPr>
        <xdr:cNvPr id="297" name="フローチャート : 判断 296"/>
        <xdr:cNvSpPr/>
      </xdr:nvSpPr>
      <xdr:spPr>
        <a:xfrm>
          <a:off x="8699500" y="624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18623</xdr:rowOff>
    </xdr:from>
    <xdr:ext cx="469744" cy="259045"/>
    <xdr:sp macro="" textlink="">
      <xdr:nvSpPr>
        <xdr:cNvPr id="298" name="テキスト ボックス 297"/>
        <xdr:cNvSpPr txBox="1"/>
      </xdr:nvSpPr>
      <xdr:spPr>
        <a:xfrm>
          <a:off x="8515427" y="601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34544</xdr:rowOff>
    </xdr:from>
    <xdr:to>
      <xdr:col>11</xdr:col>
      <xdr:colOff>307975</xdr:colOff>
      <xdr:row>37</xdr:row>
      <xdr:rowOff>14732</xdr:rowOff>
    </xdr:to>
    <xdr:cxnSp macro="">
      <xdr:nvCxnSpPr>
        <xdr:cNvPr id="299" name="直線コネクタ 298"/>
        <xdr:cNvCxnSpPr/>
      </xdr:nvCxnSpPr>
      <xdr:spPr>
        <a:xfrm>
          <a:off x="6972300" y="6206744"/>
          <a:ext cx="889000" cy="15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125285</xdr:rowOff>
    </xdr:from>
    <xdr:to>
      <xdr:col>11</xdr:col>
      <xdr:colOff>358775</xdr:colOff>
      <xdr:row>36</xdr:row>
      <xdr:rowOff>55435</xdr:rowOff>
    </xdr:to>
    <xdr:sp macro="" textlink="">
      <xdr:nvSpPr>
        <xdr:cNvPr id="300" name="フローチャート : 判断 299"/>
        <xdr:cNvSpPr/>
      </xdr:nvSpPr>
      <xdr:spPr>
        <a:xfrm>
          <a:off x="7810500" y="61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71962</xdr:rowOff>
    </xdr:from>
    <xdr:ext cx="469744" cy="259045"/>
    <xdr:sp macro="" textlink="">
      <xdr:nvSpPr>
        <xdr:cNvPr id="301" name="テキスト ボックス 300"/>
        <xdr:cNvSpPr txBox="1"/>
      </xdr:nvSpPr>
      <xdr:spPr>
        <a:xfrm>
          <a:off x="7626427" y="590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96710</xdr:rowOff>
    </xdr:from>
    <xdr:to>
      <xdr:col>10</xdr:col>
      <xdr:colOff>155575</xdr:colOff>
      <xdr:row>36</xdr:row>
      <xdr:rowOff>26860</xdr:rowOff>
    </xdr:to>
    <xdr:sp macro="" textlink="">
      <xdr:nvSpPr>
        <xdr:cNvPr id="302" name="フローチャート : 判断 301"/>
        <xdr:cNvSpPr/>
      </xdr:nvSpPr>
      <xdr:spPr>
        <a:xfrm>
          <a:off x="6921500" y="609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43387</xdr:rowOff>
    </xdr:from>
    <xdr:ext cx="469744" cy="259045"/>
    <xdr:sp macro="" textlink="">
      <xdr:nvSpPr>
        <xdr:cNvPr id="303" name="テキスト ボックス 302"/>
        <xdr:cNvSpPr txBox="1"/>
      </xdr:nvSpPr>
      <xdr:spPr>
        <a:xfrm>
          <a:off x="6737427" y="5872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135572</xdr:rowOff>
    </xdr:from>
    <xdr:to>
      <xdr:col>15</xdr:col>
      <xdr:colOff>231775</xdr:colOff>
      <xdr:row>39</xdr:row>
      <xdr:rowOff>65722</xdr:rowOff>
    </xdr:to>
    <xdr:sp macro="" textlink="">
      <xdr:nvSpPr>
        <xdr:cNvPr id="309" name="円/楕円 308"/>
        <xdr:cNvSpPr/>
      </xdr:nvSpPr>
      <xdr:spPr>
        <a:xfrm>
          <a:off x="10426700" y="66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51896</xdr:rowOff>
    </xdr:from>
    <xdr:ext cx="378565" cy="259045"/>
    <xdr:sp macro="" textlink="">
      <xdr:nvSpPr>
        <xdr:cNvPr id="310" name="労働費該当値テキスト"/>
        <xdr:cNvSpPr txBox="1"/>
      </xdr:nvSpPr>
      <xdr:spPr>
        <a:xfrm>
          <a:off x="10528300" y="6566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136334</xdr:rowOff>
    </xdr:from>
    <xdr:to>
      <xdr:col>14</xdr:col>
      <xdr:colOff>79375</xdr:colOff>
      <xdr:row>39</xdr:row>
      <xdr:rowOff>66484</xdr:rowOff>
    </xdr:to>
    <xdr:sp macro="" textlink="">
      <xdr:nvSpPr>
        <xdr:cNvPr id="311" name="円/楕円 310"/>
        <xdr:cNvSpPr/>
      </xdr:nvSpPr>
      <xdr:spPr>
        <a:xfrm>
          <a:off x="9588500" y="665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57611</xdr:rowOff>
    </xdr:from>
    <xdr:ext cx="378565" cy="259045"/>
    <xdr:sp macro="" textlink="">
      <xdr:nvSpPr>
        <xdr:cNvPr id="312" name="テキスト ボックス 311"/>
        <xdr:cNvSpPr txBox="1"/>
      </xdr:nvSpPr>
      <xdr:spPr>
        <a:xfrm>
          <a:off x="9450017" y="6744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131191</xdr:rowOff>
    </xdr:from>
    <xdr:to>
      <xdr:col>12</xdr:col>
      <xdr:colOff>561975</xdr:colOff>
      <xdr:row>39</xdr:row>
      <xdr:rowOff>61341</xdr:rowOff>
    </xdr:to>
    <xdr:sp macro="" textlink="">
      <xdr:nvSpPr>
        <xdr:cNvPr id="313" name="円/楕円 312"/>
        <xdr:cNvSpPr/>
      </xdr:nvSpPr>
      <xdr:spPr>
        <a:xfrm>
          <a:off x="8699500" y="664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52468</xdr:rowOff>
    </xdr:from>
    <xdr:ext cx="378565" cy="259045"/>
    <xdr:sp macro="" textlink="">
      <xdr:nvSpPr>
        <xdr:cNvPr id="314" name="テキスト ボックス 313"/>
        <xdr:cNvSpPr txBox="1"/>
      </xdr:nvSpPr>
      <xdr:spPr>
        <a:xfrm>
          <a:off x="8561017" y="6739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135382</xdr:rowOff>
    </xdr:from>
    <xdr:to>
      <xdr:col>11</xdr:col>
      <xdr:colOff>358775</xdr:colOff>
      <xdr:row>37</xdr:row>
      <xdr:rowOff>65532</xdr:rowOff>
    </xdr:to>
    <xdr:sp macro="" textlink="">
      <xdr:nvSpPr>
        <xdr:cNvPr id="315" name="円/楕円 314"/>
        <xdr:cNvSpPr/>
      </xdr:nvSpPr>
      <xdr:spPr>
        <a:xfrm>
          <a:off x="7810500" y="630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56659</xdr:rowOff>
    </xdr:from>
    <xdr:ext cx="469744" cy="259045"/>
    <xdr:sp macro="" textlink="">
      <xdr:nvSpPr>
        <xdr:cNvPr id="316" name="テキスト ボックス 315"/>
        <xdr:cNvSpPr txBox="1"/>
      </xdr:nvSpPr>
      <xdr:spPr>
        <a:xfrm>
          <a:off x="76264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1,956</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155194</xdr:rowOff>
    </xdr:from>
    <xdr:to>
      <xdr:col>10</xdr:col>
      <xdr:colOff>155575</xdr:colOff>
      <xdr:row>36</xdr:row>
      <xdr:rowOff>85344</xdr:rowOff>
    </xdr:to>
    <xdr:sp macro="" textlink="">
      <xdr:nvSpPr>
        <xdr:cNvPr id="317" name="円/楕円 316"/>
        <xdr:cNvSpPr/>
      </xdr:nvSpPr>
      <xdr:spPr>
        <a:xfrm>
          <a:off x="6921500" y="615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76471</xdr:rowOff>
    </xdr:from>
    <xdr:ext cx="469744" cy="259045"/>
    <xdr:sp macro="" textlink="">
      <xdr:nvSpPr>
        <xdr:cNvPr id="318" name="テキスト ボックス 317"/>
        <xdr:cNvSpPr txBox="1"/>
      </xdr:nvSpPr>
      <xdr:spPr>
        <a:xfrm>
          <a:off x="6737427" y="624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0" name="直線コネクタ 339"/>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1" name="農林水産業費最小値テキスト"/>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2" name="直線コネクタ 341"/>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3" name="農林水産業費最大値テキスト"/>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4" name="直線コネクタ 343"/>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145637</xdr:rowOff>
    </xdr:from>
    <xdr:to>
      <xdr:col>15</xdr:col>
      <xdr:colOff>180975</xdr:colOff>
      <xdr:row>57</xdr:row>
      <xdr:rowOff>150741</xdr:rowOff>
    </xdr:to>
    <xdr:cxnSp macro="">
      <xdr:nvCxnSpPr>
        <xdr:cNvPr id="345" name="直線コネクタ 344"/>
        <xdr:cNvCxnSpPr/>
      </xdr:nvCxnSpPr>
      <xdr:spPr>
        <a:xfrm flipV="1">
          <a:off x="9639300" y="9918287"/>
          <a:ext cx="838200" cy="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58570</xdr:rowOff>
    </xdr:from>
    <xdr:ext cx="534377" cy="259045"/>
    <xdr:sp macro="" textlink="">
      <xdr:nvSpPr>
        <xdr:cNvPr id="346" name="農林水産業費平均値テキスト"/>
        <xdr:cNvSpPr txBox="1"/>
      </xdr:nvSpPr>
      <xdr:spPr>
        <a:xfrm>
          <a:off x="10528300" y="9659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7" name="フローチャート : 判断 346"/>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150741</xdr:rowOff>
    </xdr:from>
    <xdr:to>
      <xdr:col>14</xdr:col>
      <xdr:colOff>28575</xdr:colOff>
      <xdr:row>57</xdr:row>
      <xdr:rowOff>169094</xdr:rowOff>
    </xdr:to>
    <xdr:cxnSp macro="">
      <xdr:nvCxnSpPr>
        <xdr:cNvPr id="348" name="直線コネクタ 347"/>
        <xdr:cNvCxnSpPr/>
      </xdr:nvCxnSpPr>
      <xdr:spPr>
        <a:xfrm flipV="1">
          <a:off x="8750300" y="9923391"/>
          <a:ext cx="889000" cy="1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9" name="フローチャート : 判断 348"/>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4794</xdr:rowOff>
    </xdr:from>
    <xdr:ext cx="534377" cy="259045"/>
    <xdr:sp macro="" textlink="">
      <xdr:nvSpPr>
        <xdr:cNvPr id="350" name="テキスト ボックス 349"/>
        <xdr:cNvSpPr txBox="1"/>
      </xdr:nvSpPr>
      <xdr:spPr>
        <a:xfrm>
          <a:off x="9372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169094</xdr:rowOff>
    </xdr:from>
    <xdr:to>
      <xdr:col>12</xdr:col>
      <xdr:colOff>511175</xdr:colOff>
      <xdr:row>57</xdr:row>
      <xdr:rowOff>170609</xdr:rowOff>
    </xdr:to>
    <xdr:cxnSp macro="">
      <xdr:nvCxnSpPr>
        <xdr:cNvPr id="351" name="直線コネクタ 350"/>
        <xdr:cNvCxnSpPr/>
      </xdr:nvCxnSpPr>
      <xdr:spPr>
        <a:xfrm flipV="1">
          <a:off x="7861300" y="9941744"/>
          <a:ext cx="889000" cy="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118019</xdr:rowOff>
    </xdr:from>
    <xdr:to>
      <xdr:col>12</xdr:col>
      <xdr:colOff>561975</xdr:colOff>
      <xdr:row>58</xdr:row>
      <xdr:rowOff>48169</xdr:rowOff>
    </xdr:to>
    <xdr:sp macro="" textlink="">
      <xdr:nvSpPr>
        <xdr:cNvPr id="352" name="フローチャート : 判断 351"/>
        <xdr:cNvSpPr/>
      </xdr:nvSpPr>
      <xdr:spPr>
        <a:xfrm>
          <a:off x="8699500" y="989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64696</xdr:rowOff>
    </xdr:from>
    <xdr:ext cx="534377" cy="259045"/>
    <xdr:sp macro="" textlink="">
      <xdr:nvSpPr>
        <xdr:cNvPr id="353" name="テキスト ボックス 352"/>
        <xdr:cNvSpPr txBox="1"/>
      </xdr:nvSpPr>
      <xdr:spPr>
        <a:xfrm>
          <a:off x="8483111" y="966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152988</xdr:rowOff>
    </xdr:from>
    <xdr:to>
      <xdr:col>11</xdr:col>
      <xdr:colOff>307975</xdr:colOff>
      <xdr:row>57</xdr:row>
      <xdr:rowOff>170609</xdr:rowOff>
    </xdr:to>
    <xdr:cxnSp macro="">
      <xdr:nvCxnSpPr>
        <xdr:cNvPr id="354" name="直線コネクタ 353"/>
        <xdr:cNvCxnSpPr/>
      </xdr:nvCxnSpPr>
      <xdr:spPr>
        <a:xfrm>
          <a:off x="6972300" y="9925638"/>
          <a:ext cx="889000" cy="1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116417</xdr:rowOff>
    </xdr:from>
    <xdr:to>
      <xdr:col>11</xdr:col>
      <xdr:colOff>358775</xdr:colOff>
      <xdr:row>58</xdr:row>
      <xdr:rowOff>46567</xdr:rowOff>
    </xdr:to>
    <xdr:sp macro="" textlink="">
      <xdr:nvSpPr>
        <xdr:cNvPr id="355" name="フローチャート : 判断 354"/>
        <xdr:cNvSpPr/>
      </xdr:nvSpPr>
      <xdr:spPr>
        <a:xfrm>
          <a:off x="7810500" y="988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63094</xdr:rowOff>
    </xdr:from>
    <xdr:ext cx="534377" cy="259045"/>
    <xdr:sp macro="" textlink="">
      <xdr:nvSpPr>
        <xdr:cNvPr id="356" name="テキスト ボックス 355"/>
        <xdr:cNvSpPr txBox="1"/>
      </xdr:nvSpPr>
      <xdr:spPr>
        <a:xfrm>
          <a:off x="7594111" y="966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128770</xdr:rowOff>
    </xdr:from>
    <xdr:to>
      <xdr:col>10</xdr:col>
      <xdr:colOff>155575</xdr:colOff>
      <xdr:row>58</xdr:row>
      <xdr:rowOff>58920</xdr:rowOff>
    </xdr:to>
    <xdr:sp macro="" textlink="">
      <xdr:nvSpPr>
        <xdr:cNvPr id="357" name="フローチャート : 判断 356"/>
        <xdr:cNvSpPr/>
      </xdr:nvSpPr>
      <xdr:spPr>
        <a:xfrm>
          <a:off x="6921500" y="9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50047</xdr:rowOff>
    </xdr:from>
    <xdr:ext cx="534377" cy="259045"/>
    <xdr:sp macro="" textlink="">
      <xdr:nvSpPr>
        <xdr:cNvPr id="358" name="テキスト ボックス 357"/>
        <xdr:cNvSpPr txBox="1"/>
      </xdr:nvSpPr>
      <xdr:spPr>
        <a:xfrm>
          <a:off x="6705111" y="999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94837</xdr:rowOff>
    </xdr:from>
    <xdr:to>
      <xdr:col>15</xdr:col>
      <xdr:colOff>231775</xdr:colOff>
      <xdr:row>58</xdr:row>
      <xdr:rowOff>24987</xdr:rowOff>
    </xdr:to>
    <xdr:sp macro="" textlink="">
      <xdr:nvSpPr>
        <xdr:cNvPr id="364" name="円/楕円 363"/>
        <xdr:cNvSpPr/>
      </xdr:nvSpPr>
      <xdr:spPr>
        <a:xfrm>
          <a:off x="10426700" y="986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14121</xdr:rowOff>
    </xdr:from>
    <xdr:ext cx="534377" cy="259045"/>
    <xdr:sp macro="" textlink="">
      <xdr:nvSpPr>
        <xdr:cNvPr id="365" name="農林水産業費該当値テキスト"/>
        <xdr:cNvSpPr txBox="1"/>
      </xdr:nvSpPr>
      <xdr:spPr>
        <a:xfrm>
          <a:off x="10528300" y="978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72,403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99941</xdr:rowOff>
    </xdr:from>
    <xdr:to>
      <xdr:col>14</xdr:col>
      <xdr:colOff>79375</xdr:colOff>
      <xdr:row>58</xdr:row>
      <xdr:rowOff>30091</xdr:rowOff>
    </xdr:to>
    <xdr:sp macro="" textlink="">
      <xdr:nvSpPr>
        <xdr:cNvPr id="366" name="円/楕円 365"/>
        <xdr:cNvSpPr/>
      </xdr:nvSpPr>
      <xdr:spPr>
        <a:xfrm>
          <a:off x="9588500" y="987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21218</xdr:rowOff>
    </xdr:from>
    <xdr:ext cx="534377" cy="259045"/>
    <xdr:sp macro="" textlink="">
      <xdr:nvSpPr>
        <xdr:cNvPr id="367" name="テキスト ボックス 366"/>
        <xdr:cNvSpPr txBox="1"/>
      </xdr:nvSpPr>
      <xdr:spPr>
        <a:xfrm>
          <a:off x="9372111" y="996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70,170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118294</xdr:rowOff>
    </xdr:from>
    <xdr:to>
      <xdr:col>12</xdr:col>
      <xdr:colOff>561975</xdr:colOff>
      <xdr:row>58</xdr:row>
      <xdr:rowOff>48444</xdr:rowOff>
    </xdr:to>
    <xdr:sp macro="" textlink="">
      <xdr:nvSpPr>
        <xdr:cNvPr id="368" name="円/楕円 367"/>
        <xdr:cNvSpPr/>
      </xdr:nvSpPr>
      <xdr:spPr>
        <a:xfrm>
          <a:off x="8699500" y="989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39571</xdr:rowOff>
    </xdr:from>
    <xdr:ext cx="534377" cy="259045"/>
    <xdr:sp macro="" textlink="">
      <xdr:nvSpPr>
        <xdr:cNvPr id="369" name="テキスト ボックス 368"/>
        <xdr:cNvSpPr txBox="1"/>
      </xdr:nvSpPr>
      <xdr:spPr>
        <a:xfrm>
          <a:off x="8483111" y="998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62,142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119809</xdr:rowOff>
    </xdr:from>
    <xdr:to>
      <xdr:col>11</xdr:col>
      <xdr:colOff>358775</xdr:colOff>
      <xdr:row>58</xdr:row>
      <xdr:rowOff>49959</xdr:rowOff>
    </xdr:to>
    <xdr:sp macro="" textlink="">
      <xdr:nvSpPr>
        <xdr:cNvPr id="370" name="円/楕円 369"/>
        <xdr:cNvSpPr/>
      </xdr:nvSpPr>
      <xdr:spPr>
        <a:xfrm>
          <a:off x="7810500" y="989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41086</xdr:rowOff>
    </xdr:from>
    <xdr:ext cx="534377" cy="259045"/>
    <xdr:sp macro="" textlink="">
      <xdr:nvSpPr>
        <xdr:cNvPr id="371" name="テキスト ボックス 370"/>
        <xdr:cNvSpPr txBox="1"/>
      </xdr:nvSpPr>
      <xdr:spPr>
        <a:xfrm>
          <a:off x="7594111" y="998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61,479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102188</xdr:rowOff>
    </xdr:from>
    <xdr:to>
      <xdr:col>10</xdr:col>
      <xdr:colOff>155575</xdr:colOff>
      <xdr:row>58</xdr:row>
      <xdr:rowOff>32338</xdr:rowOff>
    </xdr:to>
    <xdr:sp macro="" textlink="">
      <xdr:nvSpPr>
        <xdr:cNvPr id="372" name="円/楕円 371"/>
        <xdr:cNvSpPr/>
      </xdr:nvSpPr>
      <xdr:spPr>
        <a:xfrm>
          <a:off x="6921500" y="987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48865</xdr:rowOff>
    </xdr:from>
    <xdr:ext cx="534377" cy="259045"/>
    <xdr:sp macro="" textlink="">
      <xdr:nvSpPr>
        <xdr:cNvPr id="373" name="テキスト ボックス 372"/>
        <xdr:cNvSpPr txBox="1"/>
      </xdr:nvSpPr>
      <xdr:spPr>
        <a:xfrm>
          <a:off x="6705111" y="965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69,187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23,536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5" name="直線コネクタ 394"/>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6" name="商工費最小値テキスト"/>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7" name="直線コネクタ 396"/>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8" name="商工費最大値テキスト"/>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9" name="直線コネクタ 398"/>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92207</xdr:rowOff>
    </xdr:from>
    <xdr:to>
      <xdr:col>15</xdr:col>
      <xdr:colOff>180975</xdr:colOff>
      <xdr:row>77</xdr:row>
      <xdr:rowOff>131270</xdr:rowOff>
    </xdr:to>
    <xdr:cxnSp macro="">
      <xdr:nvCxnSpPr>
        <xdr:cNvPr id="400" name="直線コネクタ 399"/>
        <xdr:cNvCxnSpPr/>
      </xdr:nvCxnSpPr>
      <xdr:spPr>
        <a:xfrm>
          <a:off x="9639300" y="13122407"/>
          <a:ext cx="838200" cy="21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25285</xdr:rowOff>
    </xdr:from>
    <xdr:ext cx="534377" cy="259045"/>
    <xdr:sp macro="" textlink="">
      <xdr:nvSpPr>
        <xdr:cNvPr id="401" name="商工費平均値テキスト"/>
        <xdr:cNvSpPr txBox="1"/>
      </xdr:nvSpPr>
      <xdr:spPr>
        <a:xfrm>
          <a:off x="10528300" y="13055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2" name="フローチャート : 判断 401"/>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61291</xdr:rowOff>
    </xdr:from>
    <xdr:to>
      <xdr:col>14</xdr:col>
      <xdr:colOff>28575</xdr:colOff>
      <xdr:row>76</xdr:row>
      <xdr:rowOff>92207</xdr:rowOff>
    </xdr:to>
    <xdr:cxnSp macro="">
      <xdr:nvCxnSpPr>
        <xdr:cNvPr id="403" name="直線コネクタ 402"/>
        <xdr:cNvCxnSpPr/>
      </xdr:nvCxnSpPr>
      <xdr:spPr>
        <a:xfrm>
          <a:off x="8750300" y="13091491"/>
          <a:ext cx="889000" cy="3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12748</xdr:rowOff>
    </xdr:from>
    <xdr:to>
      <xdr:col>14</xdr:col>
      <xdr:colOff>79375</xdr:colOff>
      <xdr:row>77</xdr:row>
      <xdr:rowOff>114348</xdr:rowOff>
    </xdr:to>
    <xdr:sp macro="" textlink="">
      <xdr:nvSpPr>
        <xdr:cNvPr id="404" name="フローチャート : 判断 403"/>
        <xdr:cNvSpPr/>
      </xdr:nvSpPr>
      <xdr:spPr>
        <a:xfrm>
          <a:off x="9588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105475</xdr:rowOff>
    </xdr:from>
    <xdr:ext cx="534377" cy="259045"/>
    <xdr:sp macro="" textlink="">
      <xdr:nvSpPr>
        <xdr:cNvPr id="405" name="テキスト ボックス 404"/>
        <xdr:cNvSpPr txBox="1"/>
      </xdr:nvSpPr>
      <xdr:spPr>
        <a:xfrm>
          <a:off x="9372111" y="1330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61291</xdr:rowOff>
    </xdr:from>
    <xdr:to>
      <xdr:col>12</xdr:col>
      <xdr:colOff>511175</xdr:colOff>
      <xdr:row>77</xdr:row>
      <xdr:rowOff>110979</xdr:rowOff>
    </xdr:to>
    <xdr:cxnSp macro="">
      <xdr:nvCxnSpPr>
        <xdr:cNvPr id="406" name="直線コネクタ 405"/>
        <xdr:cNvCxnSpPr/>
      </xdr:nvCxnSpPr>
      <xdr:spPr>
        <a:xfrm flipV="1">
          <a:off x="7861300" y="13091491"/>
          <a:ext cx="889000" cy="22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80094</xdr:rowOff>
    </xdr:from>
    <xdr:to>
      <xdr:col>12</xdr:col>
      <xdr:colOff>561975</xdr:colOff>
      <xdr:row>78</xdr:row>
      <xdr:rowOff>10244</xdr:rowOff>
    </xdr:to>
    <xdr:sp macro="" textlink="">
      <xdr:nvSpPr>
        <xdr:cNvPr id="407" name="フローチャート : 判断 406"/>
        <xdr:cNvSpPr/>
      </xdr:nvSpPr>
      <xdr:spPr>
        <a:xfrm>
          <a:off x="8699500" y="1328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1371</xdr:rowOff>
    </xdr:from>
    <xdr:ext cx="534377" cy="259045"/>
    <xdr:sp macro="" textlink="">
      <xdr:nvSpPr>
        <xdr:cNvPr id="408" name="テキスト ボックス 407"/>
        <xdr:cNvSpPr txBox="1"/>
      </xdr:nvSpPr>
      <xdr:spPr>
        <a:xfrm>
          <a:off x="8483111" y="1337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110979</xdr:rowOff>
    </xdr:from>
    <xdr:to>
      <xdr:col>11</xdr:col>
      <xdr:colOff>307975</xdr:colOff>
      <xdr:row>77</xdr:row>
      <xdr:rowOff>117388</xdr:rowOff>
    </xdr:to>
    <xdr:cxnSp macro="">
      <xdr:nvCxnSpPr>
        <xdr:cNvPr id="409" name="直線コネクタ 408"/>
        <xdr:cNvCxnSpPr/>
      </xdr:nvCxnSpPr>
      <xdr:spPr>
        <a:xfrm flipV="1">
          <a:off x="6972300" y="13312629"/>
          <a:ext cx="889000" cy="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96005</xdr:rowOff>
    </xdr:from>
    <xdr:to>
      <xdr:col>11</xdr:col>
      <xdr:colOff>358775</xdr:colOff>
      <xdr:row>78</xdr:row>
      <xdr:rowOff>26155</xdr:rowOff>
    </xdr:to>
    <xdr:sp macro="" textlink="">
      <xdr:nvSpPr>
        <xdr:cNvPr id="410" name="フローチャート : 判断 409"/>
        <xdr:cNvSpPr/>
      </xdr:nvSpPr>
      <xdr:spPr>
        <a:xfrm>
          <a:off x="7810500" y="1329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17282</xdr:rowOff>
    </xdr:from>
    <xdr:ext cx="534377" cy="259045"/>
    <xdr:sp macro="" textlink="">
      <xdr:nvSpPr>
        <xdr:cNvPr id="411" name="テキスト ボックス 410"/>
        <xdr:cNvSpPr txBox="1"/>
      </xdr:nvSpPr>
      <xdr:spPr>
        <a:xfrm>
          <a:off x="7594111" y="1339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98034</xdr:rowOff>
    </xdr:from>
    <xdr:to>
      <xdr:col>10</xdr:col>
      <xdr:colOff>155575</xdr:colOff>
      <xdr:row>78</xdr:row>
      <xdr:rowOff>28184</xdr:rowOff>
    </xdr:to>
    <xdr:sp macro="" textlink="">
      <xdr:nvSpPr>
        <xdr:cNvPr id="412" name="フローチャート : 判断 411"/>
        <xdr:cNvSpPr/>
      </xdr:nvSpPr>
      <xdr:spPr>
        <a:xfrm>
          <a:off x="6921500" y="132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19311</xdr:rowOff>
    </xdr:from>
    <xdr:ext cx="534377" cy="259045"/>
    <xdr:sp macro="" textlink="">
      <xdr:nvSpPr>
        <xdr:cNvPr id="413" name="テキスト ボックス 412"/>
        <xdr:cNvSpPr txBox="1"/>
      </xdr:nvSpPr>
      <xdr:spPr>
        <a:xfrm>
          <a:off x="6705111" y="1339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80470</xdr:rowOff>
    </xdr:from>
    <xdr:to>
      <xdr:col>15</xdr:col>
      <xdr:colOff>231775</xdr:colOff>
      <xdr:row>78</xdr:row>
      <xdr:rowOff>10620</xdr:rowOff>
    </xdr:to>
    <xdr:sp macro="" textlink="">
      <xdr:nvSpPr>
        <xdr:cNvPr id="419" name="円/楕円 418"/>
        <xdr:cNvSpPr/>
      </xdr:nvSpPr>
      <xdr:spPr>
        <a:xfrm>
          <a:off x="10426700" y="1328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58897</xdr:rowOff>
    </xdr:from>
    <xdr:ext cx="534377" cy="259045"/>
    <xdr:sp macro="" textlink="">
      <xdr:nvSpPr>
        <xdr:cNvPr id="420" name="商工費該当値テキスト"/>
        <xdr:cNvSpPr txBox="1"/>
      </xdr:nvSpPr>
      <xdr:spPr>
        <a:xfrm>
          <a:off x="10528300" y="1326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19,672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41407</xdr:rowOff>
    </xdr:from>
    <xdr:to>
      <xdr:col>14</xdr:col>
      <xdr:colOff>79375</xdr:colOff>
      <xdr:row>76</xdr:row>
      <xdr:rowOff>143007</xdr:rowOff>
    </xdr:to>
    <xdr:sp macro="" textlink="">
      <xdr:nvSpPr>
        <xdr:cNvPr id="421" name="円/楕円 420"/>
        <xdr:cNvSpPr/>
      </xdr:nvSpPr>
      <xdr:spPr>
        <a:xfrm>
          <a:off x="9588500" y="1307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159533</xdr:rowOff>
    </xdr:from>
    <xdr:ext cx="534377" cy="259045"/>
    <xdr:sp macro="" textlink="">
      <xdr:nvSpPr>
        <xdr:cNvPr id="422" name="テキスト ボックス 421"/>
        <xdr:cNvSpPr txBox="1"/>
      </xdr:nvSpPr>
      <xdr:spPr>
        <a:xfrm>
          <a:off x="9372111" y="1284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42,694</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10491</xdr:rowOff>
    </xdr:from>
    <xdr:to>
      <xdr:col>12</xdr:col>
      <xdr:colOff>561975</xdr:colOff>
      <xdr:row>76</xdr:row>
      <xdr:rowOff>112091</xdr:rowOff>
    </xdr:to>
    <xdr:sp macro="" textlink="">
      <xdr:nvSpPr>
        <xdr:cNvPr id="423" name="円/楕円 422"/>
        <xdr:cNvSpPr/>
      </xdr:nvSpPr>
      <xdr:spPr>
        <a:xfrm>
          <a:off x="8699500" y="1304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128617</xdr:rowOff>
    </xdr:from>
    <xdr:ext cx="534377" cy="259045"/>
    <xdr:sp macro="" textlink="">
      <xdr:nvSpPr>
        <xdr:cNvPr id="424" name="テキスト ボックス 423"/>
        <xdr:cNvSpPr txBox="1"/>
      </xdr:nvSpPr>
      <xdr:spPr>
        <a:xfrm>
          <a:off x="8483111" y="128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46,075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60179</xdr:rowOff>
    </xdr:from>
    <xdr:to>
      <xdr:col>11</xdr:col>
      <xdr:colOff>358775</xdr:colOff>
      <xdr:row>77</xdr:row>
      <xdr:rowOff>161779</xdr:rowOff>
    </xdr:to>
    <xdr:sp macro="" textlink="">
      <xdr:nvSpPr>
        <xdr:cNvPr id="425" name="円/楕円 424"/>
        <xdr:cNvSpPr/>
      </xdr:nvSpPr>
      <xdr:spPr>
        <a:xfrm>
          <a:off x="7810500" y="1326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6856</xdr:rowOff>
    </xdr:from>
    <xdr:ext cx="534377" cy="259045"/>
    <xdr:sp macro="" textlink="">
      <xdr:nvSpPr>
        <xdr:cNvPr id="426" name="テキスト ボックス 425"/>
        <xdr:cNvSpPr txBox="1"/>
      </xdr:nvSpPr>
      <xdr:spPr>
        <a:xfrm>
          <a:off x="7594111" y="1303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21,891</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66588</xdr:rowOff>
    </xdr:from>
    <xdr:to>
      <xdr:col>10</xdr:col>
      <xdr:colOff>155575</xdr:colOff>
      <xdr:row>77</xdr:row>
      <xdr:rowOff>168188</xdr:rowOff>
    </xdr:to>
    <xdr:sp macro="" textlink="">
      <xdr:nvSpPr>
        <xdr:cNvPr id="427" name="円/楕円 426"/>
        <xdr:cNvSpPr/>
      </xdr:nvSpPr>
      <xdr:spPr>
        <a:xfrm>
          <a:off x="6921500" y="1326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13265</xdr:rowOff>
    </xdr:from>
    <xdr:ext cx="534377" cy="259045"/>
    <xdr:sp macro="" textlink="">
      <xdr:nvSpPr>
        <xdr:cNvPr id="428" name="テキスト ボックス 427"/>
        <xdr:cNvSpPr txBox="1"/>
      </xdr:nvSpPr>
      <xdr:spPr>
        <a:xfrm>
          <a:off x="6705111" y="1304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21,190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8" name="直線コネクタ 447"/>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9" name="土木費最小値テキスト"/>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0" name="直線コネクタ 449"/>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1" name="土木費最大値テキスト"/>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2" name="直線コネクタ 451"/>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76772</xdr:rowOff>
    </xdr:from>
    <xdr:to>
      <xdr:col>15</xdr:col>
      <xdr:colOff>180975</xdr:colOff>
      <xdr:row>95</xdr:row>
      <xdr:rowOff>106662</xdr:rowOff>
    </xdr:to>
    <xdr:cxnSp macro="">
      <xdr:nvCxnSpPr>
        <xdr:cNvPr id="453" name="直線コネクタ 452"/>
        <xdr:cNvCxnSpPr/>
      </xdr:nvCxnSpPr>
      <xdr:spPr>
        <a:xfrm flipV="1">
          <a:off x="9639300" y="16364522"/>
          <a:ext cx="838200" cy="2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157120</xdr:rowOff>
    </xdr:from>
    <xdr:ext cx="534377" cy="259045"/>
    <xdr:sp macro="" textlink="">
      <xdr:nvSpPr>
        <xdr:cNvPr id="454" name="土木費平均値テキスト"/>
        <xdr:cNvSpPr txBox="1"/>
      </xdr:nvSpPr>
      <xdr:spPr>
        <a:xfrm>
          <a:off x="10528300" y="16101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5" name="フローチャート : 判断 454"/>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82459</xdr:rowOff>
    </xdr:from>
    <xdr:to>
      <xdr:col>14</xdr:col>
      <xdr:colOff>28575</xdr:colOff>
      <xdr:row>95</xdr:row>
      <xdr:rowOff>106662</xdr:rowOff>
    </xdr:to>
    <xdr:cxnSp macro="">
      <xdr:nvCxnSpPr>
        <xdr:cNvPr id="456" name="直線コネクタ 455"/>
        <xdr:cNvCxnSpPr/>
      </xdr:nvCxnSpPr>
      <xdr:spPr>
        <a:xfrm>
          <a:off x="8750300" y="16370209"/>
          <a:ext cx="889000" cy="2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151588</xdr:rowOff>
    </xdr:from>
    <xdr:to>
      <xdr:col>14</xdr:col>
      <xdr:colOff>79375</xdr:colOff>
      <xdr:row>95</xdr:row>
      <xdr:rowOff>81738</xdr:rowOff>
    </xdr:to>
    <xdr:sp macro="" textlink="">
      <xdr:nvSpPr>
        <xdr:cNvPr id="457" name="フローチャート : 判断 456"/>
        <xdr:cNvSpPr/>
      </xdr:nvSpPr>
      <xdr:spPr>
        <a:xfrm>
          <a:off x="9588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98265</xdr:rowOff>
    </xdr:from>
    <xdr:ext cx="534377" cy="259045"/>
    <xdr:sp macro="" textlink="">
      <xdr:nvSpPr>
        <xdr:cNvPr id="458" name="テキスト ボックス 457"/>
        <xdr:cNvSpPr txBox="1"/>
      </xdr:nvSpPr>
      <xdr:spPr>
        <a:xfrm>
          <a:off x="9372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82459</xdr:rowOff>
    </xdr:from>
    <xdr:to>
      <xdr:col>12</xdr:col>
      <xdr:colOff>511175</xdr:colOff>
      <xdr:row>95</xdr:row>
      <xdr:rowOff>139598</xdr:rowOff>
    </xdr:to>
    <xdr:cxnSp macro="">
      <xdr:nvCxnSpPr>
        <xdr:cNvPr id="459" name="直線コネクタ 458"/>
        <xdr:cNvCxnSpPr/>
      </xdr:nvCxnSpPr>
      <xdr:spPr>
        <a:xfrm flipV="1">
          <a:off x="7861300" y="16370209"/>
          <a:ext cx="889000" cy="5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38128</xdr:rowOff>
    </xdr:from>
    <xdr:to>
      <xdr:col>12</xdr:col>
      <xdr:colOff>561975</xdr:colOff>
      <xdr:row>95</xdr:row>
      <xdr:rowOff>139728</xdr:rowOff>
    </xdr:to>
    <xdr:sp macro="" textlink="">
      <xdr:nvSpPr>
        <xdr:cNvPr id="460" name="フローチャート : 判断 459"/>
        <xdr:cNvSpPr/>
      </xdr:nvSpPr>
      <xdr:spPr>
        <a:xfrm>
          <a:off x="8699500" y="1632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130855</xdr:rowOff>
    </xdr:from>
    <xdr:ext cx="534377" cy="259045"/>
    <xdr:sp macro="" textlink="">
      <xdr:nvSpPr>
        <xdr:cNvPr id="461" name="テキスト ボックス 460"/>
        <xdr:cNvSpPr txBox="1"/>
      </xdr:nvSpPr>
      <xdr:spPr>
        <a:xfrm>
          <a:off x="8483111" y="1641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78,884</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139598</xdr:rowOff>
    </xdr:from>
    <xdr:to>
      <xdr:col>11</xdr:col>
      <xdr:colOff>307975</xdr:colOff>
      <xdr:row>96</xdr:row>
      <xdr:rowOff>608</xdr:rowOff>
    </xdr:to>
    <xdr:cxnSp macro="">
      <xdr:nvCxnSpPr>
        <xdr:cNvPr id="462" name="直線コネクタ 461"/>
        <xdr:cNvCxnSpPr/>
      </xdr:nvCxnSpPr>
      <xdr:spPr>
        <a:xfrm flipV="1">
          <a:off x="6972300" y="16427348"/>
          <a:ext cx="889000" cy="3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48044</xdr:rowOff>
    </xdr:from>
    <xdr:to>
      <xdr:col>11</xdr:col>
      <xdr:colOff>358775</xdr:colOff>
      <xdr:row>95</xdr:row>
      <xdr:rowOff>149644</xdr:rowOff>
    </xdr:to>
    <xdr:sp macro="" textlink="">
      <xdr:nvSpPr>
        <xdr:cNvPr id="463" name="フローチャート : 判断 462"/>
        <xdr:cNvSpPr/>
      </xdr:nvSpPr>
      <xdr:spPr>
        <a:xfrm>
          <a:off x="7810500" y="1633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166171</xdr:rowOff>
    </xdr:from>
    <xdr:ext cx="534377" cy="259045"/>
    <xdr:sp macro="" textlink="">
      <xdr:nvSpPr>
        <xdr:cNvPr id="464" name="テキスト ボックス 463"/>
        <xdr:cNvSpPr txBox="1"/>
      </xdr:nvSpPr>
      <xdr:spPr>
        <a:xfrm>
          <a:off x="7594111" y="1611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77,149</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125882</xdr:rowOff>
    </xdr:from>
    <xdr:to>
      <xdr:col>10</xdr:col>
      <xdr:colOff>155575</xdr:colOff>
      <xdr:row>96</xdr:row>
      <xdr:rowOff>56032</xdr:rowOff>
    </xdr:to>
    <xdr:sp macro="" textlink="">
      <xdr:nvSpPr>
        <xdr:cNvPr id="465" name="フローチャート : 判断 464"/>
        <xdr:cNvSpPr/>
      </xdr:nvSpPr>
      <xdr:spPr>
        <a:xfrm>
          <a:off x="6921500" y="1641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47159</xdr:rowOff>
    </xdr:from>
    <xdr:ext cx="534377" cy="259045"/>
    <xdr:sp macro="" textlink="">
      <xdr:nvSpPr>
        <xdr:cNvPr id="466" name="テキスト ボックス 465"/>
        <xdr:cNvSpPr txBox="1"/>
      </xdr:nvSpPr>
      <xdr:spPr>
        <a:xfrm>
          <a:off x="6705111" y="1650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25972</xdr:rowOff>
    </xdr:from>
    <xdr:to>
      <xdr:col>15</xdr:col>
      <xdr:colOff>231775</xdr:colOff>
      <xdr:row>95</xdr:row>
      <xdr:rowOff>127572</xdr:rowOff>
    </xdr:to>
    <xdr:sp macro="" textlink="">
      <xdr:nvSpPr>
        <xdr:cNvPr id="472" name="円/楕円 471"/>
        <xdr:cNvSpPr/>
      </xdr:nvSpPr>
      <xdr:spPr>
        <a:xfrm>
          <a:off x="10426700" y="1631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4399</xdr:rowOff>
    </xdr:from>
    <xdr:ext cx="534377" cy="259045"/>
    <xdr:sp macro="" textlink="">
      <xdr:nvSpPr>
        <xdr:cNvPr id="473" name="土木費該当値テキスト"/>
        <xdr:cNvSpPr txBox="1"/>
      </xdr:nvSpPr>
      <xdr:spPr>
        <a:xfrm>
          <a:off x="10528300" y="1629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81,011</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55862</xdr:rowOff>
    </xdr:from>
    <xdr:to>
      <xdr:col>14</xdr:col>
      <xdr:colOff>79375</xdr:colOff>
      <xdr:row>95</xdr:row>
      <xdr:rowOff>157462</xdr:rowOff>
    </xdr:to>
    <xdr:sp macro="" textlink="">
      <xdr:nvSpPr>
        <xdr:cNvPr id="474" name="円/楕円 473"/>
        <xdr:cNvSpPr/>
      </xdr:nvSpPr>
      <xdr:spPr>
        <a:xfrm>
          <a:off x="9588500" y="1634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148589</xdr:rowOff>
    </xdr:from>
    <xdr:ext cx="534377" cy="259045"/>
    <xdr:sp macro="" textlink="">
      <xdr:nvSpPr>
        <xdr:cNvPr id="475" name="テキスト ボックス 474"/>
        <xdr:cNvSpPr txBox="1"/>
      </xdr:nvSpPr>
      <xdr:spPr>
        <a:xfrm>
          <a:off x="9372111" y="1643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75,781</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31659</xdr:rowOff>
    </xdr:from>
    <xdr:to>
      <xdr:col>12</xdr:col>
      <xdr:colOff>561975</xdr:colOff>
      <xdr:row>95</xdr:row>
      <xdr:rowOff>133259</xdr:rowOff>
    </xdr:to>
    <xdr:sp macro="" textlink="">
      <xdr:nvSpPr>
        <xdr:cNvPr id="476" name="円/楕円 475"/>
        <xdr:cNvSpPr/>
      </xdr:nvSpPr>
      <xdr:spPr>
        <a:xfrm>
          <a:off x="8699500" y="1631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149786</xdr:rowOff>
    </xdr:from>
    <xdr:ext cx="534377" cy="259045"/>
    <xdr:sp macro="" textlink="">
      <xdr:nvSpPr>
        <xdr:cNvPr id="477" name="テキスト ボックス 476"/>
        <xdr:cNvSpPr txBox="1"/>
      </xdr:nvSpPr>
      <xdr:spPr>
        <a:xfrm>
          <a:off x="8483111" y="1609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80,016</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88798</xdr:rowOff>
    </xdr:from>
    <xdr:to>
      <xdr:col>11</xdr:col>
      <xdr:colOff>358775</xdr:colOff>
      <xdr:row>96</xdr:row>
      <xdr:rowOff>18948</xdr:rowOff>
    </xdr:to>
    <xdr:sp macro="" textlink="">
      <xdr:nvSpPr>
        <xdr:cNvPr id="478" name="円/楕円 477"/>
        <xdr:cNvSpPr/>
      </xdr:nvSpPr>
      <xdr:spPr>
        <a:xfrm>
          <a:off x="7810500" y="1637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10075</xdr:rowOff>
    </xdr:from>
    <xdr:ext cx="534377" cy="259045"/>
    <xdr:sp macro="" textlink="">
      <xdr:nvSpPr>
        <xdr:cNvPr id="479" name="テキスト ボックス 478"/>
        <xdr:cNvSpPr txBox="1"/>
      </xdr:nvSpPr>
      <xdr:spPr>
        <a:xfrm>
          <a:off x="7594111" y="164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70,018</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121258</xdr:rowOff>
    </xdr:from>
    <xdr:to>
      <xdr:col>10</xdr:col>
      <xdr:colOff>155575</xdr:colOff>
      <xdr:row>96</xdr:row>
      <xdr:rowOff>51408</xdr:rowOff>
    </xdr:to>
    <xdr:sp macro="" textlink="">
      <xdr:nvSpPr>
        <xdr:cNvPr id="480" name="円/楕円 479"/>
        <xdr:cNvSpPr/>
      </xdr:nvSpPr>
      <xdr:spPr>
        <a:xfrm>
          <a:off x="6921500" y="1640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67935</xdr:rowOff>
    </xdr:from>
    <xdr:ext cx="534377" cy="259045"/>
    <xdr:sp macro="" textlink="">
      <xdr:nvSpPr>
        <xdr:cNvPr id="481" name="テキスト ボックス 480"/>
        <xdr:cNvSpPr txBox="1"/>
      </xdr:nvSpPr>
      <xdr:spPr>
        <a:xfrm>
          <a:off x="6705111" y="1618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64,338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501" name="テキスト ボックス 500"/>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09" name="直線コネクタ 508"/>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10" name="消防費最小値テキスト"/>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11" name="直線コネクタ 510"/>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2" name="消防費最大値テキスト"/>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3" name="直線コネクタ 512"/>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56261</xdr:rowOff>
    </xdr:from>
    <xdr:to>
      <xdr:col>23</xdr:col>
      <xdr:colOff>517525</xdr:colOff>
      <xdr:row>38</xdr:row>
      <xdr:rowOff>78721</xdr:rowOff>
    </xdr:to>
    <xdr:cxnSp macro="">
      <xdr:nvCxnSpPr>
        <xdr:cNvPr id="514" name="直線コネクタ 513"/>
        <xdr:cNvCxnSpPr/>
      </xdr:nvCxnSpPr>
      <xdr:spPr>
        <a:xfrm>
          <a:off x="15481300" y="6571361"/>
          <a:ext cx="838200" cy="2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40863</xdr:rowOff>
    </xdr:from>
    <xdr:ext cx="534377" cy="259045"/>
    <xdr:sp macro="" textlink="">
      <xdr:nvSpPr>
        <xdr:cNvPr id="515" name="消防費平均値テキスト"/>
        <xdr:cNvSpPr txBox="1"/>
      </xdr:nvSpPr>
      <xdr:spPr>
        <a:xfrm>
          <a:off x="16370300" y="6213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6" name="フローチャート : 判断 515"/>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56261</xdr:rowOff>
    </xdr:from>
    <xdr:to>
      <xdr:col>22</xdr:col>
      <xdr:colOff>365125</xdr:colOff>
      <xdr:row>38</xdr:row>
      <xdr:rowOff>101667</xdr:rowOff>
    </xdr:to>
    <xdr:cxnSp macro="">
      <xdr:nvCxnSpPr>
        <xdr:cNvPr id="517" name="直線コネクタ 516"/>
        <xdr:cNvCxnSpPr/>
      </xdr:nvCxnSpPr>
      <xdr:spPr>
        <a:xfrm flipV="1">
          <a:off x="14592300" y="6571361"/>
          <a:ext cx="889000" cy="4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166167</xdr:rowOff>
    </xdr:from>
    <xdr:to>
      <xdr:col>22</xdr:col>
      <xdr:colOff>415925</xdr:colOff>
      <xdr:row>37</xdr:row>
      <xdr:rowOff>96317</xdr:rowOff>
    </xdr:to>
    <xdr:sp macro="" textlink="">
      <xdr:nvSpPr>
        <xdr:cNvPr id="518" name="フローチャート : 判断 517"/>
        <xdr:cNvSpPr/>
      </xdr:nvSpPr>
      <xdr:spPr>
        <a:xfrm>
          <a:off x="15430500" y="633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112844</xdr:rowOff>
    </xdr:from>
    <xdr:ext cx="534377" cy="259045"/>
    <xdr:sp macro="" textlink="">
      <xdr:nvSpPr>
        <xdr:cNvPr id="519" name="テキスト ボックス 518"/>
        <xdr:cNvSpPr txBox="1"/>
      </xdr:nvSpPr>
      <xdr:spPr>
        <a:xfrm>
          <a:off x="15214111" y="611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101667</xdr:rowOff>
    </xdr:from>
    <xdr:to>
      <xdr:col>21</xdr:col>
      <xdr:colOff>161925</xdr:colOff>
      <xdr:row>38</xdr:row>
      <xdr:rowOff>109868</xdr:rowOff>
    </xdr:to>
    <xdr:cxnSp macro="">
      <xdr:nvCxnSpPr>
        <xdr:cNvPr id="520" name="直線コネクタ 519"/>
        <xdr:cNvCxnSpPr/>
      </xdr:nvCxnSpPr>
      <xdr:spPr>
        <a:xfrm flipV="1">
          <a:off x="13703300" y="6616767"/>
          <a:ext cx="889000" cy="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106721</xdr:rowOff>
    </xdr:from>
    <xdr:to>
      <xdr:col>21</xdr:col>
      <xdr:colOff>212725</xdr:colOff>
      <xdr:row>38</xdr:row>
      <xdr:rowOff>36871</xdr:rowOff>
    </xdr:to>
    <xdr:sp macro="" textlink="">
      <xdr:nvSpPr>
        <xdr:cNvPr id="521" name="フローチャート : 判断 520"/>
        <xdr:cNvSpPr/>
      </xdr:nvSpPr>
      <xdr:spPr>
        <a:xfrm>
          <a:off x="14541500" y="645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53398</xdr:rowOff>
    </xdr:from>
    <xdr:ext cx="534377" cy="259045"/>
    <xdr:sp macro="" textlink="">
      <xdr:nvSpPr>
        <xdr:cNvPr id="522" name="テキスト ボックス 521"/>
        <xdr:cNvSpPr txBox="1"/>
      </xdr:nvSpPr>
      <xdr:spPr>
        <a:xfrm>
          <a:off x="14325111" y="622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109868</xdr:rowOff>
    </xdr:from>
    <xdr:to>
      <xdr:col>19</xdr:col>
      <xdr:colOff>644525</xdr:colOff>
      <xdr:row>38</xdr:row>
      <xdr:rowOff>118193</xdr:rowOff>
    </xdr:to>
    <xdr:cxnSp macro="">
      <xdr:nvCxnSpPr>
        <xdr:cNvPr id="523" name="直線コネクタ 522"/>
        <xdr:cNvCxnSpPr/>
      </xdr:nvCxnSpPr>
      <xdr:spPr>
        <a:xfrm flipV="1">
          <a:off x="12814300" y="6624968"/>
          <a:ext cx="889000" cy="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105169</xdr:rowOff>
    </xdr:from>
    <xdr:to>
      <xdr:col>20</xdr:col>
      <xdr:colOff>9525</xdr:colOff>
      <xdr:row>38</xdr:row>
      <xdr:rowOff>35319</xdr:rowOff>
    </xdr:to>
    <xdr:sp macro="" textlink="">
      <xdr:nvSpPr>
        <xdr:cNvPr id="524" name="フローチャート : 判断 523"/>
        <xdr:cNvSpPr/>
      </xdr:nvSpPr>
      <xdr:spPr>
        <a:xfrm>
          <a:off x="13652500" y="644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51846</xdr:rowOff>
    </xdr:from>
    <xdr:ext cx="534377" cy="259045"/>
    <xdr:sp macro="" textlink="">
      <xdr:nvSpPr>
        <xdr:cNvPr id="525" name="テキスト ボックス 524"/>
        <xdr:cNvSpPr txBox="1"/>
      </xdr:nvSpPr>
      <xdr:spPr>
        <a:xfrm>
          <a:off x="13436111" y="622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34,292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126419</xdr:rowOff>
    </xdr:from>
    <xdr:to>
      <xdr:col>18</xdr:col>
      <xdr:colOff>492125</xdr:colOff>
      <xdr:row>38</xdr:row>
      <xdr:rowOff>56569</xdr:rowOff>
    </xdr:to>
    <xdr:sp macro="" textlink="">
      <xdr:nvSpPr>
        <xdr:cNvPr id="526" name="フローチャート : 判断 525"/>
        <xdr:cNvSpPr/>
      </xdr:nvSpPr>
      <xdr:spPr>
        <a:xfrm>
          <a:off x="12763500" y="647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73096</xdr:rowOff>
    </xdr:from>
    <xdr:ext cx="534377" cy="259045"/>
    <xdr:sp macro="" textlink="">
      <xdr:nvSpPr>
        <xdr:cNvPr id="527" name="テキスト ボックス 526"/>
        <xdr:cNvSpPr txBox="1"/>
      </xdr:nvSpPr>
      <xdr:spPr>
        <a:xfrm>
          <a:off x="12547111" y="624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27921</xdr:rowOff>
    </xdr:from>
    <xdr:to>
      <xdr:col>23</xdr:col>
      <xdr:colOff>568325</xdr:colOff>
      <xdr:row>38</xdr:row>
      <xdr:rowOff>129521</xdr:rowOff>
    </xdr:to>
    <xdr:sp macro="" textlink="">
      <xdr:nvSpPr>
        <xdr:cNvPr id="533" name="円/楕円 532"/>
        <xdr:cNvSpPr/>
      </xdr:nvSpPr>
      <xdr:spPr>
        <a:xfrm>
          <a:off x="16268700" y="654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114298</xdr:rowOff>
    </xdr:from>
    <xdr:ext cx="534377" cy="259045"/>
    <xdr:sp macro="" textlink="">
      <xdr:nvSpPr>
        <xdr:cNvPr id="534" name="消防費該当値テキスト"/>
        <xdr:cNvSpPr txBox="1"/>
      </xdr:nvSpPr>
      <xdr:spPr>
        <a:xfrm>
          <a:off x="16370300" y="64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24,402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5461</xdr:rowOff>
    </xdr:from>
    <xdr:to>
      <xdr:col>22</xdr:col>
      <xdr:colOff>415925</xdr:colOff>
      <xdr:row>38</xdr:row>
      <xdr:rowOff>107061</xdr:rowOff>
    </xdr:to>
    <xdr:sp macro="" textlink="">
      <xdr:nvSpPr>
        <xdr:cNvPr id="535" name="円/楕円 534"/>
        <xdr:cNvSpPr/>
      </xdr:nvSpPr>
      <xdr:spPr>
        <a:xfrm>
          <a:off x="15430500" y="652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98188</xdr:rowOff>
    </xdr:from>
    <xdr:ext cx="534377" cy="259045"/>
    <xdr:sp macro="" textlink="">
      <xdr:nvSpPr>
        <xdr:cNvPr id="536" name="テキスト ボックス 535"/>
        <xdr:cNvSpPr txBox="1"/>
      </xdr:nvSpPr>
      <xdr:spPr>
        <a:xfrm>
          <a:off x="15214111" y="661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26,760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50867</xdr:rowOff>
    </xdr:from>
    <xdr:to>
      <xdr:col>21</xdr:col>
      <xdr:colOff>212725</xdr:colOff>
      <xdr:row>38</xdr:row>
      <xdr:rowOff>152467</xdr:rowOff>
    </xdr:to>
    <xdr:sp macro="" textlink="">
      <xdr:nvSpPr>
        <xdr:cNvPr id="537" name="円/楕円 536"/>
        <xdr:cNvSpPr/>
      </xdr:nvSpPr>
      <xdr:spPr>
        <a:xfrm>
          <a:off x="14541500" y="656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143594</xdr:rowOff>
    </xdr:from>
    <xdr:ext cx="534377" cy="259045"/>
    <xdr:sp macro="" textlink="">
      <xdr:nvSpPr>
        <xdr:cNvPr id="538" name="テキスト ボックス 537"/>
        <xdr:cNvSpPr txBox="1"/>
      </xdr:nvSpPr>
      <xdr:spPr>
        <a:xfrm>
          <a:off x="14325111" y="665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21,993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59068</xdr:rowOff>
    </xdr:from>
    <xdr:to>
      <xdr:col>20</xdr:col>
      <xdr:colOff>9525</xdr:colOff>
      <xdr:row>38</xdr:row>
      <xdr:rowOff>160668</xdr:rowOff>
    </xdr:to>
    <xdr:sp macro="" textlink="">
      <xdr:nvSpPr>
        <xdr:cNvPr id="539" name="円/楕円 538"/>
        <xdr:cNvSpPr/>
      </xdr:nvSpPr>
      <xdr:spPr>
        <a:xfrm>
          <a:off x="13652500" y="657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151795</xdr:rowOff>
    </xdr:from>
    <xdr:ext cx="534377" cy="259045"/>
    <xdr:sp macro="" textlink="">
      <xdr:nvSpPr>
        <xdr:cNvPr id="540" name="テキスト ボックス 539"/>
        <xdr:cNvSpPr txBox="1"/>
      </xdr:nvSpPr>
      <xdr:spPr>
        <a:xfrm>
          <a:off x="13436111" y="666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21,132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67393</xdr:rowOff>
    </xdr:from>
    <xdr:to>
      <xdr:col>18</xdr:col>
      <xdr:colOff>492125</xdr:colOff>
      <xdr:row>38</xdr:row>
      <xdr:rowOff>168993</xdr:rowOff>
    </xdr:to>
    <xdr:sp macro="" textlink="">
      <xdr:nvSpPr>
        <xdr:cNvPr id="541" name="円/楕円 540"/>
        <xdr:cNvSpPr/>
      </xdr:nvSpPr>
      <xdr:spPr>
        <a:xfrm>
          <a:off x="12763500" y="65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160120</xdr:rowOff>
    </xdr:from>
    <xdr:ext cx="534377" cy="259045"/>
    <xdr:sp macro="" textlink="">
      <xdr:nvSpPr>
        <xdr:cNvPr id="542" name="テキスト ボックス 541"/>
        <xdr:cNvSpPr txBox="1"/>
      </xdr:nvSpPr>
      <xdr:spPr>
        <a:xfrm>
          <a:off x="12547111" y="667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20,258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56,407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4" name="直線コネクタ 563"/>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5" name="教育費最小値テキスト"/>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6" name="直線コネクタ 565"/>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7" name="教育費最大値テキスト"/>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68" name="直線コネクタ 567"/>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58318</xdr:rowOff>
    </xdr:from>
    <xdr:to>
      <xdr:col>23</xdr:col>
      <xdr:colOff>517525</xdr:colOff>
      <xdr:row>56</xdr:row>
      <xdr:rowOff>114719</xdr:rowOff>
    </xdr:to>
    <xdr:cxnSp macro="">
      <xdr:nvCxnSpPr>
        <xdr:cNvPr id="569" name="直線コネクタ 568"/>
        <xdr:cNvCxnSpPr/>
      </xdr:nvCxnSpPr>
      <xdr:spPr>
        <a:xfrm flipV="1">
          <a:off x="15481300" y="9659518"/>
          <a:ext cx="838200" cy="5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28343</xdr:rowOff>
    </xdr:from>
    <xdr:ext cx="534377" cy="259045"/>
    <xdr:sp macro="" textlink="">
      <xdr:nvSpPr>
        <xdr:cNvPr id="570" name="教育費平均値テキスト"/>
        <xdr:cNvSpPr txBox="1"/>
      </xdr:nvSpPr>
      <xdr:spPr>
        <a:xfrm>
          <a:off x="16370300" y="945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71" name="フローチャート : 判断 570"/>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144071</xdr:rowOff>
    </xdr:from>
    <xdr:to>
      <xdr:col>22</xdr:col>
      <xdr:colOff>365125</xdr:colOff>
      <xdr:row>56</xdr:row>
      <xdr:rowOff>114719</xdr:rowOff>
    </xdr:to>
    <xdr:cxnSp macro="">
      <xdr:nvCxnSpPr>
        <xdr:cNvPr id="572" name="直線コネクタ 571"/>
        <xdr:cNvCxnSpPr/>
      </xdr:nvCxnSpPr>
      <xdr:spPr>
        <a:xfrm>
          <a:off x="14592300" y="9402371"/>
          <a:ext cx="889000" cy="31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7052</xdr:rowOff>
    </xdr:from>
    <xdr:to>
      <xdr:col>22</xdr:col>
      <xdr:colOff>415925</xdr:colOff>
      <xdr:row>56</xdr:row>
      <xdr:rowOff>108652</xdr:rowOff>
    </xdr:to>
    <xdr:sp macro="" textlink="">
      <xdr:nvSpPr>
        <xdr:cNvPr id="573" name="フローチャート : 判断 572"/>
        <xdr:cNvSpPr/>
      </xdr:nvSpPr>
      <xdr:spPr>
        <a:xfrm>
          <a:off x="15430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125179</xdr:rowOff>
    </xdr:from>
    <xdr:ext cx="534377" cy="259045"/>
    <xdr:sp macro="" textlink="">
      <xdr:nvSpPr>
        <xdr:cNvPr id="574" name="テキスト ボックス 573"/>
        <xdr:cNvSpPr txBox="1"/>
      </xdr:nvSpPr>
      <xdr:spPr>
        <a:xfrm>
          <a:off x="15214111" y="93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144071</xdr:rowOff>
    </xdr:from>
    <xdr:to>
      <xdr:col>21</xdr:col>
      <xdr:colOff>161925</xdr:colOff>
      <xdr:row>55</xdr:row>
      <xdr:rowOff>72437</xdr:rowOff>
    </xdr:to>
    <xdr:cxnSp macro="">
      <xdr:nvCxnSpPr>
        <xdr:cNvPr id="575" name="直線コネクタ 574"/>
        <xdr:cNvCxnSpPr/>
      </xdr:nvCxnSpPr>
      <xdr:spPr>
        <a:xfrm flipV="1">
          <a:off x="13703300" y="9402371"/>
          <a:ext cx="889000" cy="9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104902</xdr:rowOff>
    </xdr:from>
    <xdr:to>
      <xdr:col>21</xdr:col>
      <xdr:colOff>212725</xdr:colOff>
      <xdr:row>57</xdr:row>
      <xdr:rowOff>35052</xdr:rowOff>
    </xdr:to>
    <xdr:sp macro="" textlink="">
      <xdr:nvSpPr>
        <xdr:cNvPr id="576" name="フローチャート : 判断 575"/>
        <xdr:cNvSpPr/>
      </xdr:nvSpPr>
      <xdr:spPr>
        <a:xfrm>
          <a:off x="14541500" y="97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26179</xdr:rowOff>
    </xdr:from>
    <xdr:ext cx="534377" cy="259045"/>
    <xdr:sp macro="" textlink="">
      <xdr:nvSpPr>
        <xdr:cNvPr id="577" name="テキスト ボックス 576"/>
        <xdr:cNvSpPr txBox="1"/>
      </xdr:nvSpPr>
      <xdr:spPr>
        <a:xfrm>
          <a:off x="14325111" y="979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71,500</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72437</xdr:rowOff>
    </xdr:from>
    <xdr:to>
      <xdr:col>19</xdr:col>
      <xdr:colOff>644525</xdr:colOff>
      <xdr:row>55</xdr:row>
      <xdr:rowOff>77415</xdr:rowOff>
    </xdr:to>
    <xdr:cxnSp macro="">
      <xdr:nvCxnSpPr>
        <xdr:cNvPr id="578" name="直線コネクタ 577"/>
        <xdr:cNvCxnSpPr/>
      </xdr:nvCxnSpPr>
      <xdr:spPr>
        <a:xfrm flipV="1">
          <a:off x="12814300" y="9502187"/>
          <a:ext cx="889000" cy="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97527</xdr:rowOff>
    </xdr:from>
    <xdr:to>
      <xdr:col>20</xdr:col>
      <xdr:colOff>9525</xdr:colOff>
      <xdr:row>57</xdr:row>
      <xdr:rowOff>27677</xdr:rowOff>
    </xdr:to>
    <xdr:sp macro="" textlink="">
      <xdr:nvSpPr>
        <xdr:cNvPr id="579" name="フローチャート : 判断 578"/>
        <xdr:cNvSpPr/>
      </xdr:nvSpPr>
      <xdr:spPr>
        <a:xfrm>
          <a:off x="13652500" y="969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18804</xdr:rowOff>
    </xdr:from>
    <xdr:ext cx="534377" cy="259045"/>
    <xdr:sp macro="" textlink="">
      <xdr:nvSpPr>
        <xdr:cNvPr id="580" name="テキスト ボックス 579"/>
        <xdr:cNvSpPr txBox="1"/>
      </xdr:nvSpPr>
      <xdr:spPr>
        <a:xfrm>
          <a:off x="13436111" y="979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73,113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90381</xdr:rowOff>
    </xdr:from>
    <xdr:to>
      <xdr:col>18</xdr:col>
      <xdr:colOff>492125</xdr:colOff>
      <xdr:row>57</xdr:row>
      <xdr:rowOff>20531</xdr:rowOff>
    </xdr:to>
    <xdr:sp macro="" textlink="">
      <xdr:nvSpPr>
        <xdr:cNvPr id="581" name="フローチャート : 判断 580"/>
        <xdr:cNvSpPr/>
      </xdr:nvSpPr>
      <xdr:spPr>
        <a:xfrm>
          <a:off x="12763500" y="969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11658</xdr:rowOff>
    </xdr:from>
    <xdr:ext cx="534377" cy="259045"/>
    <xdr:sp macro="" textlink="">
      <xdr:nvSpPr>
        <xdr:cNvPr id="582" name="テキスト ボックス 581"/>
        <xdr:cNvSpPr txBox="1"/>
      </xdr:nvSpPr>
      <xdr:spPr>
        <a:xfrm>
          <a:off x="12547111" y="978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7518</xdr:rowOff>
    </xdr:from>
    <xdr:to>
      <xdr:col>23</xdr:col>
      <xdr:colOff>568325</xdr:colOff>
      <xdr:row>56</xdr:row>
      <xdr:rowOff>109118</xdr:rowOff>
    </xdr:to>
    <xdr:sp macro="" textlink="">
      <xdr:nvSpPr>
        <xdr:cNvPr id="588" name="円/楕円 587"/>
        <xdr:cNvSpPr/>
      </xdr:nvSpPr>
      <xdr:spPr>
        <a:xfrm>
          <a:off x="16268700" y="960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157395</xdr:rowOff>
    </xdr:from>
    <xdr:ext cx="534377" cy="259045"/>
    <xdr:sp macro="" textlink="">
      <xdr:nvSpPr>
        <xdr:cNvPr id="589" name="教育費該当値テキスト"/>
        <xdr:cNvSpPr txBox="1"/>
      </xdr:nvSpPr>
      <xdr:spPr>
        <a:xfrm>
          <a:off x="16370300" y="958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92,800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63919</xdr:rowOff>
    </xdr:from>
    <xdr:to>
      <xdr:col>22</xdr:col>
      <xdr:colOff>415925</xdr:colOff>
      <xdr:row>56</xdr:row>
      <xdr:rowOff>165519</xdr:rowOff>
    </xdr:to>
    <xdr:sp macro="" textlink="">
      <xdr:nvSpPr>
        <xdr:cNvPr id="590" name="円/楕円 589"/>
        <xdr:cNvSpPr/>
      </xdr:nvSpPr>
      <xdr:spPr>
        <a:xfrm>
          <a:off x="15430500" y="966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156646</xdr:rowOff>
    </xdr:from>
    <xdr:ext cx="534377" cy="259045"/>
    <xdr:sp macro="" textlink="">
      <xdr:nvSpPr>
        <xdr:cNvPr id="591" name="テキスト ボックス 590"/>
        <xdr:cNvSpPr txBox="1"/>
      </xdr:nvSpPr>
      <xdr:spPr>
        <a:xfrm>
          <a:off x="15214111" y="975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80,464</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93271</xdr:rowOff>
    </xdr:from>
    <xdr:to>
      <xdr:col>21</xdr:col>
      <xdr:colOff>212725</xdr:colOff>
      <xdr:row>55</xdr:row>
      <xdr:rowOff>23421</xdr:rowOff>
    </xdr:to>
    <xdr:sp macro="" textlink="">
      <xdr:nvSpPr>
        <xdr:cNvPr id="592" name="円/楕円 591"/>
        <xdr:cNvSpPr/>
      </xdr:nvSpPr>
      <xdr:spPr>
        <a:xfrm>
          <a:off x="14541500" y="935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53</xdr:row>
      <xdr:rowOff>39948</xdr:rowOff>
    </xdr:from>
    <xdr:ext cx="599010" cy="259045"/>
    <xdr:sp macro="" textlink="">
      <xdr:nvSpPr>
        <xdr:cNvPr id="593" name="テキスト ボックス 592"/>
        <xdr:cNvSpPr txBox="1"/>
      </xdr:nvSpPr>
      <xdr:spPr>
        <a:xfrm>
          <a:off x="14292794" y="9126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149,044</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21637</xdr:rowOff>
    </xdr:from>
    <xdr:to>
      <xdr:col>20</xdr:col>
      <xdr:colOff>9525</xdr:colOff>
      <xdr:row>55</xdr:row>
      <xdr:rowOff>123237</xdr:rowOff>
    </xdr:to>
    <xdr:sp macro="" textlink="">
      <xdr:nvSpPr>
        <xdr:cNvPr id="594" name="円/楕円 593"/>
        <xdr:cNvSpPr/>
      </xdr:nvSpPr>
      <xdr:spPr>
        <a:xfrm>
          <a:off x="13652500" y="945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53</xdr:row>
      <xdr:rowOff>139764</xdr:rowOff>
    </xdr:from>
    <xdr:ext cx="599010" cy="259045"/>
    <xdr:sp macro="" textlink="">
      <xdr:nvSpPr>
        <xdr:cNvPr id="595" name="テキスト ボックス 594"/>
        <xdr:cNvSpPr txBox="1"/>
      </xdr:nvSpPr>
      <xdr:spPr>
        <a:xfrm>
          <a:off x="13403794" y="9226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127,212</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26615</xdr:rowOff>
    </xdr:from>
    <xdr:to>
      <xdr:col>18</xdr:col>
      <xdr:colOff>492125</xdr:colOff>
      <xdr:row>55</xdr:row>
      <xdr:rowOff>128215</xdr:rowOff>
    </xdr:to>
    <xdr:sp macro="" textlink="">
      <xdr:nvSpPr>
        <xdr:cNvPr id="596" name="円/楕円 595"/>
        <xdr:cNvSpPr/>
      </xdr:nvSpPr>
      <xdr:spPr>
        <a:xfrm>
          <a:off x="12763500" y="945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53</xdr:row>
      <xdr:rowOff>144742</xdr:rowOff>
    </xdr:from>
    <xdr:ext cx="599010" cy="259045"/>
    <xdr:sp macro="" textlink="">
      <xdr:nvSpPr>
        <xdr:cNvPr id="597" name="テキスト ボックス 596"/>
        <xdr:cNvSpPr txBox="1"/>
      </xdr:nvSpPr>
      <xdr:spPr>
        <a:xfrm>
          <a:off x="12514794" y="9231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126,123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21" name="直線コネクタ 620"/>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4" name="災害復旧費最大値テキスト"/>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5" name="直線コネクタ 624"/>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6" name="直線コネクタ 62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91698</xdr:rowOff>
    </xdr:from>
    <xdr:ext cx="534377" cy="259045"/>
    <xdr:sp macro="" textlink="">
      <xdr:nvSpPr>
        <xdr:cNvPr id="627" name="災害復旧費平均値テキスト"/>
        <xdr:cNvSpPr txBox="1"/>
      </xdr:nvSpPr>
      <xdr:spPr>
        <a:xfrm>
          <a:off x="16370300" y="13293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28" name="フローチャート : 判断 627"/>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160564</xdr:rowOff>
    </xdr:from>
    <xdr:to>
      <xdr:col>22</xdr:col>
      <xdr:colOff>365125</xdr:colOff>
      <xdr:row>79</xdr:row>
      <xdr:rowOff>44450</xdr:rowOff>
    </xdr:to>
    <xdr:cxnSp macro="">
      <xdr:nvCxnSpPr>
        <xdr:cNvPr id="629" name="直線コネクタ 628"/>
        <xdr:cNvCxnSpPr/>
      </xdr:nvCxnSpPr>
      <xdr:spPr>
        <a:xfrm>
          <a:off x="14592300" y="13533664"/>
          <a:ext cx="889000" cy="5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82454</xdr:rowOff>
    </xdr:from>
    <xdr:to>
      <xdr:col>22</xdr:col>
      <xdr:colOff>415925</xdr:colOff>
      <xdr:row>79</xdr:row>
      <xdr:rowOff>12604</xdr:rowOff>
    </xdr:to>
    <xdr:sp macro="" textlink="">
      <xdr:nvSpPr>
        <xdr:cNvPr id="630" name="フローチャート : 判断 629"/>
        <xdr:cNvSpPr/>
      </xdr:nvSpPr>
      <xdr:spPr>
        <a:xfrm>
          <a:off x="15430500" y="134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29131</xdr:rowOff>
    </xdr:from>
    <xdr:ext cx="534377" cy="259045"/>
    <xdr:sp macro="" textlink="">
      <xdr:nvSpPr>
        <xdr:cNvPr id="631" name="テキスト ボックス 630"/>
        <xdr:cNvSpPr txBox="1"/>
      </xdr:nvSpPr>
      <xdr:spPr>
        <a:xfrm>
          <a:off x="15214111" y="132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159276</xdr:rowOff>
    </xdr:from>
    <xdr:to>
      <xdr:col>21</xdr:col>
      <xdr:colOff>161925</xdr:colOff>
      <xdr:row>78</xdr:row>
      <xdr:rowOff>160564</xdr:rowOff>
    </xdr:to>
    <xdr:cxnSp macro="">
      <xdr:nvCxnSpPr>
        <xdr:cNvPr id="632" name="直線コネクタ 631"/>
        <xdr:cNvCxnSpPr/>
      </xdr:nvCxnSpPr>
      <xdr:spPr>
        <a:xfrm>
          <a:off x="13703300" y="13532376"/>
          <a:ext cx="889000" cy="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48338</xdr:rowOff>
    </xdr:from>
    <xdr:to>
      <xdr:col>21</xdr:col>
      <xdr:colOff>212725</xdr:colOff>
      <xdr:row>78</xdr:row>
      <xdr:rowOff>149938</xdr:rowOff>
    </xdr:to>
    <xdr:sp macro="" textlink="">
      <xdr:nvSpPr>
        <xdr:cNvPr id="633" name="フローチャート : 判断 632"/>
        <xdr:cNvSpPr/>
      </xdr:nvSpPr>
      <xdr:spPr>
        <a:xfrm>
          <a:off x="14541500" y="1342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166465</xdr:rowOff>
    </xdr:from>
    <xdr:ext cx="534377" cy="259045"/>
    <xdr:sp macro="" textlink="">
      <xdr:nvSpPr>
        <xdr:cNvPr id="634" name="テキスト ボックス 633"/>
        <xdr:cNvSpPr txBox="1"/>
      </xdr:nvSpPr>
      <xdr:spPr>
        <a:xfrm>
          <a:off x="14325111" y="1319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159276</xdr:rowOff>
    </xdr:from>
    <xdr:to>
      <xdr:col>19</xdr:col>
      <xdr:colOff>644525</xdr:colOff>
      <xdr:row>79</xdr:row>
      <xdr:rowOff>1107</xdr:rowOff>
    </xdr:to>
    <xdr:cxnSp macro="">
      <xdr:nvCxnSpPr>
        <xdr:cNvPr id="635" name="直線コネクタ 634"/>
        <xdr:cNvCxnSpPr/>
      </xdr:nvCxnSpPr>
      <xdr:spPr>
        <a:xfrm flipV="1">
          <a:off x="12814300" y="13532376"/>
          <a:ext cx="889000" cy="1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59052</xdr:rowOff>
    </xdr:from>
    <xdr:to>
      <xdr:col>20</xdr:col>
      <xdr:colOff>9525</xdr:colOff>
      <xdr:row>78</xdr:row>
      <xdr:rowOff>160652</xdr:rowOff>
    </xdr:to>
    <xdr:sp macro="" textlink="">
      <xdr:nvSpPr>
        <xdr:cNvPr id="636" name="フローチャート : 判断 635"/>
        <xdr:cNvSpPr/>
      </xdr:nvSpPr>
      <xdr:spPr>
        <a:xfrm>
          <a:off x="13652500" y="134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5729</xdr:rowOff>
    </xdr:from>
    <xdr:ext cx="534377" cy="259045"/>
    <xdr:sp macro="" textlink="">
      <xdr:nvSpPr>
        <xdr:cNvPr id="637" name="テキスト ボックス 636"/>
        <xdr:cNvSpPr txBox="1"/>
      </xdr:nvSpPr>
      <xdr:spPr>
        <a:xfrm>
          <a:off x="13436111" y="1320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37877</xdr:rowOff>
    </xdr:from>
    <xdr:to>
      <xdr:col>18</xdr:col>
      <xdr:colOff>492125</xdr:colOff>
      <xdr:row>78</xdr:row>
      <xdr:rowOff>139477</xdr:rowOff>
    </xdr:to>
    <xdr:sp macro="" textlink="">
      <xdr:nvSpPr>
        <xdr:cNvPr id="638" name="フローチャート : 判断 637"/>
        <xdr:cNvSpPr/>
      </xdr:nvSpPr>
      <xdr:spPr>
        <a:xfrm>
          <a:off x="12763500" y="1341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156004</xdr:rowOff>
    </xdr:from>
    <xdr:ext cx="534377" cy="259045"/>
    <xdr:sp macro="" textlink="">
      <xdr:nvSpPr>
        <xdr:cNvPr id="639" name="テキスト ボックス 638"/>
        <xdr:cNvSpPr txBox="1"/>
      </xdr:nvSpPr>
      <xdr:spPr>
        <a:xfrm>
          <a:off x="12547111" y="1318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5" name="円/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7" name="円/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8" name="テキスト ボックス 647"/>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109764</xdr:rowOff>
    </xdr:from>
    <xdr:to>
      <xdr:col>21</xdr:col>
      <xdr:colOff>212725</xdr:colOff>
      <xdr:row>79</xdr:row>
      <xdr:rowOff>39914</xdr:rowOff>
    </xdr:to>
    <xdr:sp macro="" textlink="">
      <xdr:nvSpPr>
        <xdr:cNvPr id="649" name="円/楕円 648"/>
        <xdr:cNvSpPr/>
      </xdr:nvSpPr>
      <xdr:spPr>
        <a:xfrm>
          <a:off x="14541500" y="1348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31041</xdr:rowOff>
    </xdr:from>
    <xdr:ext cx="469744" cy="259045"/>
    <xdr:sp macro="" textlink="">
      <xdr:nvSpPr>
        <xdr:cNvPr id="650" name="テキスト ボックス 649"/>
        <xdr:cNvSpPr txBox="1"/>
      </xdr:nvSpPr>
      <xdr:spPr>
        <a:xfrm>
          <a:off x="14357427" y="1357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108476</xdr:rowOff>
    </xdr:from>
    <xdr:to>
      <xdr:col>20</xdr:col>
      <xdr:colOff>9525</xdr:colOff>
      <xdr:row>79</xdr:row>
      <xdr:rowOff>38626</xdr:rowOff>
    </xdr:to>
    <xdr:sp macro="" textlink="">
      <xdr:nvSpPr>
        <xdr:cNvPr id="651" name="円/楕円 650"/>
        <xdr:cNvSpPr/>
      </xdr:nvSpPr>
      <xdr:spPr>
        <a:xfrm>
          <a:off x="13652500" y="1348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29753</xdr:rowOff>
    </xdr:from>
    <xdr:ext cx="469744" cy="259045"/>
    <xdr:sp macro="" textlink="">
      <xdr:nvSpPr>
        <xdr:cNvPr id="652" name="テキスト ボックス 651"/>
        <xdr:cNvSpPr txBox="1"/>
      </xdr:nvSpPr>
      <xdr:spPr>
        <a:xfrm>
          <a:off x="13468427" y="13574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121757</xdr:rowOff>
    </xdr:from>
    <xdr:to>
      <xdr:col>18</xdr:col>
      <xdr:colOff>492125</xdr:colOff>
      <xdr:row>79</xdr:row>
      <xdr:rowOff>51907</xdr:rowOff>
    </xdr:to>
    <xdr:sp macro="" textlink="">
      <xdr:nvSpPr>
        <xdr:cNvPr id="653" name="円/楕円 652"/>
        <xdr:cNvSpPr/>
      </xdr:nvSpPr>
      <xdr:spPr>
        <a:xfrm>
          <a:off x="12763500" y="1349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43034</xdr:rowOff>
    </xdr:from>
    <xdr:ext cx="469744" cy="259045"/>
    <xdr:sp macro="" textlink="">
      <xdr:nvSpPr>
        <xdr:cNvPr id="654" name="テキスト ボックス 653"/>
        <xdr:cNvSpPr txBox="1"/>
      </xdr:nvSpPr>
      <xdr:spPr>
        <a:xfrm>
          <a:off x="12579427" y="13587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6" name="直線コネクタ 675"/>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7" name="公債費最小値テキスト"/>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8" name="直線コネクタ 677"/>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9" name="公債費最大値テキスト"/>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80" name="直線コネクタ 679"/>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35057</xdr:rowOff>
    </xdr:from>
    <xdr:to>
      <xdr:col>23</xdr:col>
      <xdr:colOff>517525</xdr:colOff>
      <xdr:row>97</xdr:row>
      <xdr:rowOff>39239</xdr:rowOff>
    </xdr:to>
    <xdr:cxnSp macro="">
      <xdr:nvCxnSpPr>
        <xdr:cNvPr id="681" name="直線コネクタ 680"/>
        <xdr:cNvCxnSpPr/>
      </xdr:nvCxnSpPr>
      <xdr:spPr>
        <a:xfrm flipV="1">
          <a:off x="15481300" y="16665707"/>
          <a:ext cx="838200" cy="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148121</xdr:rowOff>
    </xdr:from>
    <xdr:ext cx="599010" cy="259045"/>
    <xdr:sp macro="" textlink="">
      <xdr:nvSpPr>
        <xdr:cNvPr id="682" name="公債費平均値テキスト"/>
        <xdr:cNvSpPr txBox="1"/>
      </xdr:nvSpPr>
      <xdr:spPr>
        <a:xfrm>
          <a:off x="16370300" y="16264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3" name="フローチャート : 判断 682"/>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39239</xdr:rowOff>
    </xdr:from>
    <xdr:to>
      <xdr:col>22</xdr:col>
      <xdr:colOff>365125</xdr:colOff>
      <xdr:row>97</xdr:row>
      <xdr:rowOff>48662</xdr:rowOff>
    </xdr:to>
    <xdr:cxnSp macro="">
      <xdr:nvCxnSpPr>
        <xdr:cNvPr id="684" name="直線コネクタ 683"/>
        <xdr:cNvCxnSpPr/>
      </xdr:nvCxnSpPr>
      <xdr:spPr>
        <a:xfrm flipV="1">
          <a:off x="14592300" y="16669889"/>
          <a:ext cx="889000" cy="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122307</xdr:rowOff>
    </xdr:from>
    <xdr:to>
      <xdr:col>22</xdr:col>
      <xdr:colOff>415925</xdr:colOff>
      <xdr:row>96</xdr:row>
      <xdr:rowOff>52457</xdr:rowOff>
    </xdr:to>
    <xdr:sp macro="" textlink="">
      <xdr:nvSpPr>
        <xdr:cNvPr id="685" name="フローチャート : 判断 684"/>
        <xdr:cNvSpPr/>
      </xdr:nvSpPr>
      <xdr:spPr>
        <a:xfrm>
          <a:off x="15430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68984</xdr:rowOff>
    </xdr:from>
    <xdr:ext cx="599010" cy="259045"/>
    <xdr:sp macro="" textlink="">
      <xdr:nvSpPr>
        <xdr:cNvPr id="686" name="テキスト ボックス 685"/>
        <xdr:cNvSpPr txBox="1"/>
      </xdr:nvSpPr>
      <xdr:spPr>
        <a:xfrm>
          <a:off x="15181794"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146064</xdr:rowOff>
    </xdr:from>
    <xdr:to>
      <xdr:col>21</xdr:col>
      <xdr:colOff>161925</xdr:colOff>
      <xdr:row>97</xdr:row>
      <xdr:rowOff>48662</xdr:rowOff>
    </xdr:to>
    <xdr:cxnSp macro="">
      <xdr:nvCxnSpPr>
        <xdr:cNvPr id="687" name="直線コネクタ 686"/>
        <xdr:cNvCxnSpPr/>
      </xdr:nvCxnSpPr>
      <xdr:spPr>
        <a:xfrm>
          <a:off x="13703300" y="16605264"/>
          <a:ext cx="889000" cy="7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295</xdr:rowOff>
    </xdr:from>
    <xdr:to>
      <xdr:col>21</xdr:col>
      <xdr:colOff>212725</xdr:colOff>
      <xdr:row>96</xdr:row>
      <xdr:rowOff>101895</xdr:rowOff>
    </xdr:to>
    <xdr:sp macro="" textlink="">
      <xdr:nvSpPr>
        <xdr:cNvPr id="688" name="フローチャート : 判断 687"/>
        <xdr:cNvSpPr/>
      </xdr:nvSpPr>
      <xdr:spPr>
        <a:xfrm>
          <a:off x="14541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118422</xdr:rowOff>
    </xdr:from>
    <xdr:ext cx="534377" cy="259045"/>
    <xdr:sp macro="" textlink="">
      <xdr:nvSpPr>
        <xdr:cNvPr id="689" name="テキスト ボックス 688"/>
        <xdr:cNvSpPr txBox="1"/>
      </xdr:nvSpPr>
      <xdr:spPr>
        <a:xfrm>
          <a:off x="14325111" y="1623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94,380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146064</xdr:rowOff>
    </xdr:from>
    <xdr:to>
      <xdr:col>19</xdr:col>
      <xdr:colOff>644525</xdr:colOff>
      <xdr:row>97</xdr:row>
      <xdr:rowOff>14098</xdr:rowOff>
    </xdr:to>
    <xdr:cxnSp macro="">
      <xdr:nvCxnSpPr>
        <xdr:cNvPr id="690" name="直線コネクタ 689"/>
        <xdr:cNvCxnSpPr/>
      </xdr:nvCxnSpPr>
      <xdr:spPr>
        <a:xfrm flipV="1">
          <a:off x="12814300" y="16605264"/>
          <a:ext cx="889000" cy="3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165334</xdr:rowOff>
    </xdr:from>
    <xdr:to>
      <xdr:col>20</xdr:col>
      <xdr:colOff>9525</xdr:colOff>
      <xdr:row>96</xdr:row>
      <xdr:rowOff>95484</xdr:rowOff>
    </xdr:to>
    <xdr:sp macro="" textlink="">
      <xdr:nvSpPr>
        <xdr:cNvPr id="691" name="フローチャート : 判断 690"/>
        <xdr:cNvSpPr/>
      </xdr:nvSpPr>
      <xdr:spPr>
        <a:xfrm>
          <a:off x="13652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112011</xdr:rowOff>
    </xdr:from>
    <xdr:ext cx="534377" cy="259045"/>
    <xdr:sp macro="" textlink="">
      <xdr:nvSpPr>
        <xdr:cNvPr id="692" name="テキスト ボックス 691"/>
        <xdr:cNvSpPr txBox="1"/>
      </xdr:nvSpPr>
      <xdr:spPr>
        <a:xfrm>
          <a:off x="13436111" y="1622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155623</xdr:rowOff>
    </xdr:from>
    <xdr:to>
      <xdr:col>18</xdr:col>
      <xdr:colOff>492125</xdr:colOff>
      <xdr:row>96</xdr:row>
      <xdr:rowOff>85773</xdr:rowOff>
    </xdr:to>
    <xdr:sp macro="" textlink="">
      <xdr:nvSpPr>
        <xdr:cNvPr id="693" name="フローチャート : 判断 692"/>
        <xdr:cNvSpPr/>
      </xdr:nvSpPr>
      <xdr:spPr>
        <a:xfrm>
          <a:off x="12763500" y="164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102300</xdr:rowOff>
    </xdr:from>
    <xdr:ext cx="534377" cy="259045"/>
    <xdr:sp macro="" textlink="">
      <xdr:nvSpPr>
        <xdr:cNvPr id="694" name="テキスト ボックス 693"/>
        <xdr:cNvSpPr txBox="1"/>
      </xdr:nvSpPr>
      <xdr:spPr>
        <a:xfrm>
          <a:off x="12547111" y="1621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97,906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155707</xdr:rowOff>
    </xdr:from>
    <xdr:to>
      <xdr:col>23</xdr:col>
      <xdr:colOff>568325</xdr:colOff>
      <xdr:row>97</xdr:row>
      <xdr:rowOff>85857</xdr:rowOff>
    </xdr:to>
    <xdr:sp macro="" textlink="">
      <xdr:nvSpPr>
        <xdr:cNvPr id="700" name="円/楕円 699"/>
        <xdr:cNvSpPr/>
      </xdr:nvSpPr>
      <xdr:spPr>
        <a:xfrm>
          <a:off x="16268700" y="1661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134134</xdr:rowOff>
    </xdr:from>
    <xdr:ext cx="534377" cy="259045"/>
    <xdr:sp macro="" textlink="">
      <xdr:nvSpPr>
        <xdr:cNvPr id="701" name="公債費該当値テキスト"/>
        <xdr:cNvSpPr txBox="1"/>
      </xdr:nvSpPr>
      <xdr:spPr>
        <a:xfrm>
          <a:off x="16370300" y="1659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60,388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159889</xdr:rowOff>
    </xdr:from>
    <xdr:to>
      <xdr:col>22</xdr:col>
      <xdr:colOff>415925</xdr:colOff>
      <xdr:row>97</xdr:row>
      <xdr:rowOff>90039</xdr:rowOff>
    </xdr:to>
    <xdr:sp macro="" textlink="">
      <xdr:nvSpPr>
        <xdr:cNvPr id="702" name="円/楕円 701"/>
        <xdr:cNvSpPr/>
      </xdr:nvSpPr>
      <xdr:spPr>
        <a:xfrm>
          <a:off x="15430500" y="166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81166</xdr:rowOff>
    </xdr:from>
    <xdr:ext cx="534377" cy="259045"/>
    <xdr:sp macro="" textlink="">
      <xdr:nvSpPr>
        <xdr:cNvPr id="703" name="テキスト ボックス 702"/>
        <xdr:cNvSpPr txBox="1"/>
      </xdr:nvSpPr>
      <xdr:spPr>
        <a:xfrm>
          <a:off x="15214111" y="1671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59,473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169312</xdr:rowOff>
    </xdr:from>
    <xdr:to>
      <xdr:col>21</xdr:col>
      <xdr:colOff>212725</xdr:colOff>
      <xdr:row>97</xdr:row>
      <xdr:rowOff>99462</xdr:rowOff>
    </xdr:to>
    <xdr:sp macro="" textlink="">
      <xdr:nvSpPr>
        <xdr:cNvPr id="704" name="円/楕円 703"/>
        <xdr:cNvSpPr/>
      </xdr:nvSpPr>
      <xdr:spPr>
        <a:xfrm>
          <a:off x="14541500" y="1662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90589</xdr:rowOff>
    </xdr:from>
    <xdr:ext cx="534377" cy="259045"/>
    <xdr:sp macro="" textlink="">
      <xdr:nvSpPr>
        <xdr:cNvPr id="705" name="テキスト ボックス 704"/>
        <xdr:cNvSpPr txBox="1"/>
      </xdr:nvSpPr>
      <xdr:spPr>
        <a:xfrm>
          <a:off x="14325111" y="1672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57,412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95264</xdr:rowOff>
    </xdr:from>
    <xdr:to>
      <xdr:col>20</xdr:col>
      <xdr:colOff>9525</xdr:colOff>
      <xdr:row>97</xdr:row>
      <xdr:rowOff>25414</xdr:rowOff>
    </xdr:to>
    <xdr:sp macro="" textlink="">
      <xdr:nvSpPr>
        <xdr:cNvPr id="706" name="円/楕円 705"/>
        <xdr:cNvSpPr/>
      </xdr:nvSpPr>
      <xdr:spPr>
        <a:xfrm>
          <a:off x="13652500" y="1655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16541</xdr:rowOff>
    </xdr:from>
    <xdr:ext cx="534377" cy="259045"/>
    <xdr:sp macro="" textlink="">
      <xdr:nvSpPr>
        <xdr:cNvPr id="707" name="テキスト ボックス 706"/>
        <xdr:cNvSpPr txBox="1"/>
      </xdr:nvSpPr>
      <xdr:spPr>
        <a:xfrm>
          <a:off x="13436111" y="1664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73,608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134748</xdr:rowOff>
    </xdr:from>
    <xdr:to>
      <xdr:col>18</xdr:col>
      <xdr:colOff>492125</xdr:colOff>
      <xdr:row>97</xdr:row>
      <xdr:rowOff>64898</xdr:rowOff>
    </xdr:to>
    <xdr:sp macro="" textlink="">
      <xdr:nvSpPr>
        <xdr:cNvPr id="708" name="円/楕円 707"/>
        <xdr:cNvSpPr/>
      </xdr:nvSpPr>
      <xdr:spPr>
        <a:xfrm>
          <a:off x="12763500" y="1659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56025</xdr:rowOff>
    </xdr:from>
    <xdr:ext cx="534377" cy="259045"/>
    <xdr:sp macro="" textlink="">
      <xdr:nvSpPr>
        <xdr:cNvPr id="709" name="テキスト ボックス 708"/>
        <xdr:cNvSpPr txBox="1"/>
      </xdr:nvSpPr>
      <xdr:spPr>
        <a:xfrm>
          <a:off x="12547111" y="1668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64,972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9" name="テキスト ボックス 72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33" name="直線コネクタ 732"/>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4" name="諸支出金最小値テキスト"/>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6" name="諸支出金最大値テキスト"/>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7" name="直線コネクタ 736"/>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39" name="諸支出金平均値テキスト"/>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40" name="フローチャート : 判断 739"/>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42" name="フローチャート : 判断 741"/>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3" name="テキスト ボックス 742"/>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5" name="フローチャート : 判断 744"/>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6" name="テキスト ボックス 745"/>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106045</xdr:rowOff>
    </xdr:from>
    <xdr:to>
      <xdr:col>28</xdr:col>
      <xdr:colOff>365125</xdr:colOff>
      <xdr:row>39</xdr:row>
      <xdr:rowOff>36195</xdr:rowOff>
    </xdr:to>
    <xdr:sp macro="" textlink="">
      <xdr:nvSpPr>
        <xdr:cNvPr id="748" name="フローチャート : 判断 747"/>
        <xdr:cNvSpPr/>
      </xdr:nvSpPr>
      <xdr:spPr>
        <a:xfrm>
          <a:off x="19494500" y="662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52722</xdr:rowOff>
    </xdr:from>
    <xdr:ext cx="378565" cy="259045"/>
    <xdr:sp macro="" textlink="">
      <xdr:nvSpPr>
        <xdr:cNvPr id="749" name="テキスト ボックス 748"/>
        <xdr:cNvSpPr txBox="1"/>
      </xdr:nvSpPr>
      <xdr:spPr>
        <a:xfrm>
          <a:off x="19356017" y="6396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128143</xdr:rowOff>
    </xdr:from>
    <xdr:to>
      <xdr:col>27</xdr:col>
      <xdr:colOff>161925</xdr:colOff>
      <xdr:row>39</xdr:row>
      <xdr:rowOff>58293</xdr:rowOff>
    </xdr:to>
    <xdr:sp macro="" textlink="">
      <xdr:nvSpPr>
        <xdr:cNvPr id="750" name="フローチャート : 判断 749"/>
        <xdr:cNvSpPr/>
      </xdr:nvSpPr>
      <xdr:spPr>
        <a:xfrm>
          <a:off x="18605500" y="664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74820</xdr:rowOff>
    </xdr:from>
    <xdr:ext cx="313932" cy="259045"/>
    <xdr:sp macro="" textlink="">
      <xdr:nvSpPr>
        <xdr:cNvPr id="751" name="テキスト ボックス 750"/>
        <xdr:cNvSpPr txBox="1"/>
      </xdr:nvSpPr>
      <xdr:spPr>
        <a:xfrm>
          <a:off x="18499333" y="6418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7" name="円/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58" name="諸支出金該当値テキスト"/>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9" name="円/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0" name="テキスト ボックス 75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1" name="円/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3" name="円/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4" name="テキスト ボックス 76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5" name="円/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6" name="テキスト ボックス 76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780" name="テキスト ボックス 779"/>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82" name="テキスト ボックス 781"/>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84" name="テキスト ボックス 783"/>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86" name="テキスト ボックス 785"/>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88" name="直線コネクタ 787"/>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89"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1"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93" name="直線コネクタ 79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794"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5" name="フローチャート : 判断 794"/>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96" name="直線コネクタ 79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797" name="フローチャート : 判断 796"/>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8" name="テキスト ボックス 797"/>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9" name="直線コネクタ 79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0" name="フローチャート : 判断 799"/>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1" name="テキスト ボックス 800"/>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02" name="直線コネクタ 80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03" name="フローチャート : 判断 802"/>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04" name="テキスト ボックス 803"/>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51</xdr:row>
      <xdr:rowOff>164338</xdr:rowOff>
    </xdr:from>
    <xdr:to>
      <xdr:col>27</xdr:col>
      <xdr:colOff>161925</xdr:colOff>
      <xdr:row>52</xdr:row>
      <xdr:rowOff>94488</xdr:rowOff>
    </xdr:to>
    <xdr:sp macro="" textlink="">
      <xdr:nvSpPr>
        <xdr:cNvPr id="805" name="フローチャート : 判断 804"/>
        <xdr:cNvSpPr/>
      </xdr:nvSpPr>
      <xdr:spPr>
        <a:xfrm>
          <a:off x="18605500" y="89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50</xdr:row>
      <xdr:rowOff>111015</xdr:rowOff>
    </xdr:from>
    <xdr:ext cx="378565" cy="259045"/>
    <xdr:sp macro="" textlink="">
      <xdr:nvSpPr>
        <xdr:cNvPr id="806" name="テキスト ボックス 805"/>
        <xdr:cNvSpPr txBox="1"/>
      </xdr:nvSpPr>
      <xdr:spPr>
        <a:xfrm>
          <a:off x="18467017" y="8683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12" name="円/楕円 81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13"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14" name="円/楕円 81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15" name="テキスト ボックス 814"/>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16" name="円/楕円 81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17" name="テキスト ボックス 816"/>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18" name="円/楕円 81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19" name="テキスト ボックス 818"/>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0" name="円/楕円 81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1" name="テキスト ボックス 820"/>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における住民１人当たりの歳出額は類似団体と比較するとすべての項目で下回っており、特に民生費、公債費が下回っている。総務費増加は公共施設の老朽化対策として基金の積立が主な要因となる。商工費が減少しているのは観光案内所の建設が完了したためである。</a:t>
          </a:r>
        </a:p>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年度と平成</a:t>
          </a:r>
          <a:r>
            <a:rPr kumimoji="1" lang="en-US" altLang="ja-JP" sz="1300">
              <a:latin typeface="ＭＳ Ｐゴシック"/>
            </a:rPr>
            <a:t>24</a:t>
          </a:r>
          <a:r>
            <a:rPr kumimoji="1" lang="ja-JP" altLang="en-US" sz="1300">
              <a:latin typeface="ＭＳ Ｐゴシック"/>
            </a:rPr>
            <a:t>年度を比較すると、総務費が増加しているが公共施設の老朽化対策に備え基金の積立を行っている。教育費は教育施設再編による事業がピークを越えたため減少してきている。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群馬県嬬恋村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年度決算は平成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年度決算に対する歳出総額の増加が大きかったため、実質収支額・実質単年度収支額共に減少した。健全化判断指標の実質公債費比率を改善するため、財政調整基金への積立を行った結果、財政調整基金</a:t>
          </a:r>
          <a:r>
            <a:rPr kumimoji="1" lang="ja-JP" altLang="en-US" sz="1400">
              <a:solidFill>
                <a:schemeClr val="tx1"/>
              </a:solidFill>
              <a:latin typeface="ＭＳ ゴシック" pitchFamily="49" charset="-128"/>
              <a:ea typeface="ＭＳ ゴシック" pitchFamily="49" charset="-128"/>
            </a:rPr>
            <a:t>残高</a:t>
          </a:r>
          <a:r>
            <a:rPr kumimoji="1" lang="ja-JP" altLang="en-US" sz="1400">
              <a:latin typeface="ＭＳ ゴシック" pitchFamily="49" charset="-128"/>
              <a:ea typeface="ＭＳ ゴシック" pitchFamily="49" charset="-128"/>
            </a:rPr>
            <a:t>は</a:t>
          </a:r>
          <a:r>
            <a:rPr kumimoji="1" lang="en-US" altLang="ja-JP" sz="1400">
              <a:latin typeface="ＭＳ ゴシック" pitchFamily="49" charset="-128"/>
              <a:ea typeface="ＭＳ ゴシック" pitchFamily="49" charset="-128"/>
            </a:rPr>
            <a:t>8.8%</a:t>
          </a:r>
          <a:r>
            <a:rPr kumimoji="1" lang="ja-JP" altLang="en-US" sz="1400">
              <a:latin typeface="ＭＳ ゴシック" pitchFamily="49" charset="-128"/>
              <a:ea typeface="ＭＳ ゴシック" pitchFamily="49" charset="-128"/>
            </a:rPr>
            <a:t>の増加となり、実質収支額と併せ、</a:t>
          </a:r>
          <a:r>
            <a:rPr kumimoji="1" lang="en-US" altLang="ja-JP" sz="1400">
              <a:latin typeface="ＭＳ ゴシック" pitchFamily="49" charset="-128"/>
              <a:ea typeface="ＭＳ ゴシック" pitchFamily="49" charset="-128"/>
            </a:rPr>
            <a:t>4.3%</a:t>
          </a:r>
          <a:r>
            <a:rPr kumimoji="1" lang="ja-JP" altLang="en-US" sz="1400">
              <a:latin typeface="ＭＳ ゴシック" pitchFamily="49" charset="-128"/>
              <a:ea typeface="ＭＳ ゴシック" pitchFamily="49" charset="-128"/>
            </a:rPr>
            <a:t>の増加となった。安定した財政運営のため、今後も財源確保に努める。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群馬県嬬恋村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すべての会計において赤字額はなかったが、平成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年度の合計黒字額は減少した。会計別では、平成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対し国民健康保険特別会計（事業勘定）と上水事業会計が増加しているが、一般会計の歳入において起債、交付税等の減少が大きかったため、全体として実質収支額が減少となった。今後の社会保障費の増加、インフラ整備における公共投資の必要性を勘案し、今後も黒字を維持するため様々な事業展開と、事業の効率化、省力化に努め健全財政を維持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7401151</v>
      </c>
      <c r="BO4" s="381"/>
      <c r="BP4" s="381"/>
      <c r="BQ4" s="381"/>
      <c r="BR4" s="381"/>
      <c r="BS4" s="381"/>
      <c r="BT4" s="381"/>
      <c r="BU4" s="382"/>
      <c r="BV4" s="380">
        <v>7327031</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12</v>
      </c>
      <c r="CU4" s="387"/>
      <c r="CV4" s="387"/>
      <c r="CW4" s="387"/>
      <c r="CX4" s="387"/>
      <c r="CY4" s="387"/>
      <c r="CZ4" s="387"/>
      <c r="DA4" s="388"/>
      <c r="DB4" s="386">
        <v>16.5</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6718640</v>
      </c>
      <c r="BO5" s="418"/>
      <c r="BP5" s="418"/>
      <c r="BQ5" s="418"/>
      <c r="BR5" s="418"/>
      <c r="BS5" s="418"/>
      <c r="BT5" s="418"/>
      <c r="BU5" s="419"/>
      <c r="BV5" s="417">
        <v>6407189</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84.2</v>
      </c>
      <c r="CU5" s="415"/>
      <c r="CV5" s="415"/>
      <c r="CW5" s="415"/>
      <c r="CX5" s="415"/>
      <c r="CY5" s="415"/>
      <c r="CZ5" s="415"/>
      <c r="DA5" s="416"/>
      <c r="DB5" s="414">
        <v>77.099999999999994</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682511</v>
      </c>
      <c r="BO6" s="418"/>
      <c r="BP6" s="418"/>
      <c r="BQ6" s="418"/>
      <c r="BR6" s="418"/>
      <c r="BS6" s="418"/>
      <c r="BT6" s="418"/>
      <c r="BU6" s="419"/>
      <c r="BV6" s="417">
        <v>919842</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88.3</v>
      </c>
      <c r="CU6" s="455"/>
      <c r="CV6" s="455"/>
      <c r="CW6" s="455"/>
      <c r="CX6" s="455"/>
      <c r="CY6" s="455"/>
      <c r="CZ6" s="455"/>
      <c r="DA6" s="456"/>
      <c r="DB6" s="454">
        <v>81.900000000000006</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155996</v>
      </c>
      <c r="BO7" s="418"/>
      <c r="BP7" s="418"/>
      <c r="BQ7" s="418"/>
      <c r="BR7" s="418"/>
      <c r="BS7" s="418"/>
      <c r="BT7" s="418"/>
      <c r="BU7" s="419"/>
      <c r="BV7" s="417">
        <v>181897</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4382681</v>
      </c>
      <c r="CU7" s="418"/>
      <c r="CV7" s="418"/>
      <c r="CW7" s="418"/>
      <c r="CX7" s="418"/>
      <c r="CY7" s="418"/>
      <c r="CZ7" s="418"/>
      <c r="DA7" s="419"/>
      <c r="DB7" s="417">
        <v>4469077</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526515</v>
      </c>
      <c r="BO8" s="418"/>
      <c r="BP8" s="418"/>
      <c r="BQ8" s="418"/>
      <c r="BR8" s="418"/>
      <c r="BS8" s="418"/>
      <c r="BT8" s="418"/>
      <c r="BU8" s="419"/>
      <c r="BV8" s="417">
        <v>737945</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0.41</v>
      </c>
      <c r="CU8" s="458"/>
      <c r="CV8" s="458"/>
      <c r="CW8" s="458"/>
      <c r="CX8" s="458"/>
      <c r="CY8" s="458"/>
      <c r="CZ8" s="458"/>
      <c r="DA8" s="459"/>
      <c r="DB8" s="457">
        <v>0.4</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9780</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101</v>
      </c>
      <c r="AV9" s="450"/>
      <c r="AW9" s="450"/>
      <c r="AX9" s="450"/>
      <c r="AY9" s="451" t="s">
        <v>102</v>
      </c>
      <c r="AZ9" s="452"/>
      <c r="BA9" s="452"/>
      <c r="BB9" s="452"/>
      <c r="BC9" s="452"/>
      <c r="BD9" s="452"/>
      <c r="BE9" s="452"/>
      <c r="BF9" s="452"/>
      <c r="BG9" s="452"/>
      <c r="BH9" s="452"/>
      <c r="BI9" s="452"/>
      <c r="BJ9" s="452"/>
      <c r="BK9" s="452"/>
      <c r="BL9" s="452"/>
      <c r="BM9" s="453"/>
      <c r="BN9" s="417">
        <v>-211430</v>
      </c>
      <c r="BO9" s="418"/>
      <c r="BP9" s="418"/>
      <c r="BQ9" s="418"/>
      <c r="BR9" s="418"/>
      <c r="BS9" s="418"/>
      <c r="BT9" s="418"/>
      <c r="BU9" s="419"/>
      <c r="BV9" s="417">
        <v>115504</v>
      </c>
      <c r="BW9" s="418"/>
      <c r="BX9" s="418"/>
      <c r="BY9" s="418"/>
      <c r="BZ9" s="418"/>
      <c r="CA9" s="418"/>
      <c r="CB9" s="418"/>
      <c r="CC9" s="419"/>
      <c r="CD9" s="420" t="s">
        <v>103</v>
      </c>
      <c r="CE9" s="421"/>
      <c r="CF9" s="421"/>
      <c r="CG9" s="421"/>
      <c r="CH9" s="421"/>
      <c r="CI9" s="421"/>
      <c r="CJ9" s="421"/>
      <c r="CK9" s="421"/>
      <c r="CL9" s="421"/>
      <c r="CM9" s="421"/>
      <c r="CN9" s="421"/>
      <c r="CO9" s="421"/>
      <c r="CP9" s="421"/>
      <c r="CQ9" s="421"/>
      <c r="CR9" s="421"/>
      <c r="CS9" s="422"/>
      <c r="CT9" s="414">
        <v>10.1</v>
      </c>
      <c r="CU9" s="415"/>
      <c r="CV9" s="415"/>
      <c r="CW9" s="415"/>
      <c r="CX9" s="415"/>
      <c r="CY9" s="415"/>
      <c r="CZ9" s="415"/>
      <c r="DA9" s="416"/>
      <c r="DB9" s="414">
        <v>9.9</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104</v>
      </c>
      <c r="M10" s="447"/>
      <c r="N10" s="447"/>
      <c r="O10" s="447"/>
      <c r="P10" s="447"/>
      <c r="Q10" s="448"/>
      <c r="R10" s="468">
        <v>10183</v>
      </c>
      <c r="S10" s="469"/>
      <c r="T10" s="469"/>
      <c r="U10" s="469"/>
      <c r="V10" s="470"/>
      <c r="W10" s="405"/>
      <c r="X10" s="406"/>
      <c r="Y10" s="406"/>
      <c r="Z10" s="406"/>
      <c r="AA10" s="406"/>
      <c r="AB10" s="406"/>
      <c r="AC10" s="406"/>
      <c r="AD10" s="406"/>
      <c r="AE10" s="406"/>
      <c r="AF10" s="406"/>
      <c r="AG10" s="406"/>
      <c r="AH10" s="406"/>
      <c r="AI10" s="406"/>
      <c r="AJ10" s="406"/>
      <c r="AK10" s="406"/>
      <c r="AL10" s="409"/>
      <c r="AM10" s="446" t="s">
        <v>105</v>
      </c>
      <c r="AN10" s="447"/>
      <c r="AO10" s="447"/>
      <c r="AP10" s="447"/>
      <c r="AQ10" s="447"/>
      <c r="AR10" s="447"/>
      <c r="AS10" s="447"/>
      <c r="AT10" s="448"/>
      <c r="AU10" s="449" t="s">
        <v>106</v>
      </c>
      <c r="AV10" s="450"/>
      <c r="AW10" s="450"/>
      <c r="AX10" s="450"/>
      <c r="AY10" s="451" t="s">
        <v>107</v>
      </c>
      <c r="AZ10" s="452"/>
      <c r="BA10" s="452"/>
      <c r="BB10" s="452"/>
      <c r="BC10" s="452"/>
      <c r="BD10" s="452"/>
      <c r="BE10" s="452"/>
      <c r="BF10" s="452"/>
      <c r="BG10" s="452"/>
      <c r="BH10" s="452"/>
      <c r="BI10" s="452"/>
      <c r="BJ10" s="452"/>
      <c r="BK10" s="452"/>
      <c r="BL10" s="452"/>
      <c r="BM10" s="453"/>
      <c r="BN10" s="417">
        <v>342618</v>
      </c>
      <c r="BO10" s="418"/>
      <c r="BP10" s="418"/>
      <c r="BQ10" s="418"/>
      <c r="BR10" s="418"/>
      <c r="BS10" s="418"/>
      <c r="BT10" s="418"/>
      <c r="BU10" s="419"/>
      <c r="BV10" s="417">
        <v>471165</v>
      </c>
      <c r="BW10" s="418"/>
      <c r="BX10" s="418"/>
      <c r="BY10" s="418"/>
      <c r="BZ10" s="418"/>
      <c r="CA10" s="418"/>
      <c r="CB10" s="418"/>
      <c r="CC10" s="419"/>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109</v>
      </c>
      <c r="M11" s="472"/>
      <c r="N11" s="472"/>
      <c r="O11" s="472"/>
      <c r="P11" s="472"/>
      <c r="Q11" s="473"/>
      <c r="R11" s="474" t="s">
        <v>110</v>
      </c>
      <c r="S11" s="475"/>
      <c r="T11" s="475"/>
      <c r="U11" s="475"/>
      <c r="V11" s="476"/>
      <c r="W11" s="405"/>
      <c r="X11" s="406"/>
      <c r="Y11" s="406"/>
      <c r="Z11" s="406"/>
      <c r="AA11" s="406"/>
      <c r="AB11" s="406"/>
      <c r="AC11" s="406"/>
      <c r="AD11" s="406"/>
      <c r="AE11" s="406"/>
      <c r="AF11" s="406"/>
      <c r="AG11" s="406"/>
      <c r="AH11" s="406"/>
      <c r="AI11" s="406"/>
      <c r="AJ11" s="406"/>
      <c r="AK11" s="406"/>
      <c r="AL11" s="409"/>
      <c r="AM11" s="446" t="s">
        <v>111</v>
      </c>
      <c r="AN11" s="447"/>
      <c r="AO11" s="447"/>
      <c r="AP11" s="447"/>
      <c r="AQ11" s="447"/>
      <c r="AR11" s="447"/>
      <c r="AS11" s="447"/>
      <c r="AT11" s="448"/>
      <c r="AU11" s="449" t="s">
        <v>112</v>
      </c>
      <c r="AV11" s="450"/>
      <c r="AW11" s="450"/>
      <c r="AX11" s="450"/>
      <c r="AY11" s="451" t="s">
        <v>113</v>
      </c>
      <c r="AZ11" s="452"/>
      <c r="BA11" s="452"/>
      <c r="BB11" s="452"/>
      <c r="BC11" s="452"/>
      <c r="BD11" s="452"/>
      <c r="BE11" s="452"/>
      <c r="BF11" s="452"/>
      <c r="BG11" s="452"/>
      <c r="BH11" s="452"/>
      <c r="BI11" s="452"/>
      <c r="BJ11" s="452"/>
      <c r="BK11" s="452"/>
      <c r="BL11" s="452"/>
      <c r="BM11" s="453"/>
      <c r="BN11" s="417" t="s">
        <v>114</v>
      </c>
      <c r="BO11" s="418"/>
      <c r="BP11" s="418"/>
      <c r="BQ11" s="418"/>
      <c r="BR11" s="418"/>
      <c r="BS11" s="418"/>
      <c r="BT11" s="418"/>
      <c r="BU11" s="419"/>
      <c r="BV11" s="417" t="s">
        <v>114</v>
      </c>
      <c r="BW11" s="418"/>
      <c r="BX11" s="418"/>
      <c r="BY11" s="418"/>
      <c r="BZ11" s="418"/>
      <c r="CA11" s="418"/>
      <c r="CB11" s="418"/>
      <c r="CC11" s="419"/>
      <c r="CD11" s="420" t="s">
        <v>115</v>
      </c>
      <c r="CE11" s="421"/>
      <c r="CF11" s="421"/>
      <c r="CG11" s="421"/>
      <c r="CH11" s="421"/>
      <c r="CI11" s="421"/>
      <c r="CJ11" s="421"/>
      <c r="CK11" s="421"/>
      <c r="CL11" s="421"/>
      <c r="CM11" s="421"/>
      <c r="CN11" s="421"/>
      <c r="CO11" s="421"/>
      <c r="CP11" s="421"/>
      <c r="CQ11" s="421"/>
      <c r="CR11" s="421"/>
      <c r="CS11" s="422"/>
      <c r="CT11" s="457" t="s">
        <v>114</v>
      </c>
      <c r="CU11" s="458"/>
      <c r="CV11" s="458"/>
      <c r="CW11" s="458"/>
      <c r="CX11" s="458"/>
      <c r="CY11" s="458"/>
      <c r="CZ11" s="458"/>
      <c r="DA11" s="459"/>
      <c r="DB11" s="457" t="s">
        <v>114</v>
      </c>
      <c r="DC11" s="458"/>
      <c r="DD11" s="458"/>
      <c r="DE11" s="458"/>
      <c r="DF11" s="458"/>
      <c r="DG11" s="458"/>
      <c r="DH11" s="458"/>
      <c r="DI11" s="459"/>
      <c r="DJ11" s="139"/>
      <c r="DK11" s="139"/>
      <c r="DL11" s="139"/>
      <c r="DM11" s="139"/>
      <c r="DN11" s="139"/>
      <c r="DO11" s="139"/>
    </row>
    <row r="12" spans="1:119" ht="18.75" customHeight="1" x14ac:dyDescent="0.15">
      <c r="A12" s="140"/>
      <c r="B12" s="477" t="s">
        <v>116</v>
      </c>
      <c r="C12" s="478"/>
      <c r="D12" s="478"/>
      <c r="E12" s="478"/>
      <c r="F12" s="478"/>
      <c r="G12" s="478"/>
      <c r="H12" s="478"/>
      <c r="I12" s="478"/>
      <c r="J12" s="478"/>
      <c r="K12" s="479"/>
      <c r="L12" s="486" t="s">
        <v>117</v>
      </c>
      <c r="M12" s="487"/>
      <c r="N12" s="487"/>
      <c r="O12" s="487"/>
      <c r="P12" s="487"/>
      <c r="Q12" s="488"/>
      <c r="R12" s="489">
        <v>9799</v>
      </c>
      <c r="S12" s="490"/>
      <c r="T12" s="490"/>
      <c r="U12" s="490"/>
      <c r="V12" s="491"/>
      <c r="W12" s="492" t="s">
        <v>1</v>
      </c>
      <c r="X12" s="450"/>
      <c r="Y12" s="450"/>
      <c r="Z12" s="450"/>
      <c r="AA12" s="450"/>
      <c r="AB12" s="493"/>
      <c r="AC12" s="449" t="s">
        <v>118</v>
      </c>
      <c r="AD12" s="450"/>
      <c r="AE12" s="450"/>
      <c r="AF12" s="450"/>
      <c r="AG12" s="493"/>
      <c r="AH12" s="449" t="s">
        <v>119</v>
      </c>
      <c r="AI12" s="450"/>
      <c r="AJ12" s="450"/>
      <c r="AK12" s="450"/>
      <c r="AL12" s="494"/>
      <c r="AM12" s="446" t="s">
        <v>120</v>
      </c>
      <c r="AN12" s="447"/>
      <c r="AO12" s="447"/>
      <c r="AP12" s="447"/>
      <c r="AQ12" s="447"/>
      <c r="AR12" s="447"/>
      <c r="AS12" s="447"/>
      <c r="AT12" s="448"/>
      <c r="AU12" s="449" t="s">
        <v>121</v>
      </c>
      <c r="AV12" s="450"/>
      <c r="AW12" s="450"/>
      <c r="AX12" s="450"/>
      <c r="AY12" s="451" t="s">
        <v>122</v>
      </c>
      <c r="AZ12" s="452"/>
      <c r="BA12" s="452"/>
      <c r="BB12" s="452"/>
      <c r="BC12" s="452"/>
      <c r="BD12" s="452"/>
      <c r="BE12" s="452"/>
      <c r="BF12" s="452"/>
      <c r="BG12" s="452"/>
      <c r="BH12" s="452"/>
      <c r="BI12" s="452"/>
      <c r="BJ12" s="452"/>
      <c r="BK12" s="452"/>
      <c r="BL12" s="452"/>
      <c r="BM12" s="453"/>
      <c r="BN12" s="417" t="s">
        <v>123</v>
      </c>
      <c r="BO12" s="418"/>
      <c r="BP12" s="418"/>
      <c r="BQ12" s="418"/>
      <c r="BR12" s="418"/>
      <c r="BS12" s="418"/>
      <c r="BT12" s="418"/>
      <c r="BU12" s="419"/>
      <c r="BV12" s="417" t="s">
        <v>123</v>
      </c>
      <c r="BW12" s="418"/>
      <c r="BX12" s="418"/>
      <c r="BY12" s="418"/>
      <c r="BZ12" s="418"/>
      <c r="CA12" s="418"/>
      <c r="CB12" s="418"/>
      <c r="CC12" s="419"/>
      <c r="CD12" s="420" t="s">
        <v>124</v>
      </c>
      <c r="CE12" s="421"/>
      <c r="CF12" s="421"/>
      <c r="CG12" s="421"/>
      <c r="CH12" s="421"/>
      <c r="CI12" s="421"/>
      <c r="CJ12" s="421"/>
      <c r="CK12" s="421"/>
      <c r="CL12" s="421"/>
      <c r="CM12" s="421"/>
      <c r="CN12" s="421"/>
      <c r="CO12" s="421"/>
      <c r="CP12" s="421"/>
      <c r="CQ12" s="421"/>
      <c r="CR12" s="421"/>
      <c r="CS12" s="422"/>
      <c r="CT12" s="457" t="s">
        <v>123</v>
      </c>
      <c r="CU12" s="458"/>
      <c r="CV12" s="458"/>
      <c r="CW12" s="458"/>
      <c r="CX12" s="458"/>
      <c r="CY12" s="458"/>
      <c r="CZ12" s="458"/>
      <c r="DA12" s="459"/>
      <c r="DB12" s="457" t="s">
        <v>123</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125</v>
      </c>
      <c r="N13" s="506"/>
      <c r="O13" s="506"/>
      <c r="P13" s="506"/>
      <c r="Q13" s="507"/>
      <c r="R13" s="498">
        <v>9690</v>
      </c>
      <c r="S13" s="499"/>
      <c r="T13" s="499"/>
      <c r="U13" s="499"/>
      <c r="V13" s="500"/>
      <c r="W13" s="433" t="s">
        <v>126</v>
      </c>
      <c r="X13" s="434"/>
      <c r="Y13" s="434"/>
      <c r="Z13" s="434"/>
      <c r="AA13" s="434"/>
      <c r="AB13" s="424"/>
      <c r="AC13" s="468">
        <v>1880</v>
      </c>
      <c r="AD13" s="469"/>
      <c r="AE13" s="469"/>
      <c r="AF13" s="469"/>
      <c r="AG13" s="508"/>
      <c r="AH13" s="468">
        <v>1823</v>
      </c>
      <c r="AI13" s="469"/>
      <c r="AJ13" s="469"/>
      <c r="AK13" s="469"/>
      <c r="AL13" s="470"/>
      <c r="AM13" s="446" t="s">
        <v>127</v>
      </c>
      <c r="AN13" s="447"/>
      <c r="AO13" s="447"/>
      <c r="AP13" s="447"/>
      <c r="AQ13" s="447"/>
      <c r="AR13" s="447"/>
      <c r="AS13" s="447"/>
      <c r="AT13" s="448"/>
      <c r="AU13" s="449" t="s">
        <v>128</v>
      </c>
      <c r="AV13" s="450"/>
      <c r="AW13" s="450"/>
      <c r="AX13" s="450"/>
      <c r="AY13" s="451" t="s">
        <v>129</v>
      </c>
      <c r="AZ13" s="452"/>
      <c r="BA13" s="452"/>
      <c r="BB13" s="452"/>
      <c r="BC13" s="452"/>
      <c r="BD13" s="452"/>
      <c r="BE13" s="452"/>
      <c r="BF13" s="452"/>
      <c r="BG13" s="452"/>
      <c r="BH13" s="452"/>
      <c r="BI13" s="452"/>
      <c r="BJ13" s="452"/>
      <c r="BK13" s="452"/>
      <c r="BL13" s="452"/>
      <c r="BM13" s="453"/>
      <c r="BN13" s="417">
        <v>131188</v>
      </c>
      <c r="BO13" s="418"/>
      <c r="BP13" s="418"/>
      <c r="BQ13" s="418"/>
      <c r="BR13" s="418"/>
      <c r="BS13" s="418"/>
      <c r="BT13" s="418"/>
      <c r="BU13" s="419"/>
      <c r="BV13" s="417">
        <v>586669</v>
      </c>
      <c r="BW13" s="418"/>
      <c r="BX13" s="418"/>
      <c r="BY13" s="418"/>
      <c r="BZ13" s="418"/>
      <c r="CA13" s="418"/>
      <c r="CB13" s="418"/>
      <c r="CC13" s="419"/>
      <c r="CD13" s="420" t="s">
        <v>130</v>
      </c>
      <c r="CE13" s="421"/>
      <c r="CF13" s="421"/>
      <c r="CG13" s="421"/>
      <c r="CH13" s="421"/>
      <c r="CI13" s="421"/>
      <c r="CJ13" s="421"/>
      <c r="CK13" s="421"/>
      <c r="CL13" s="421"/>
      <c r="CM13" s="421"/>
      <c r="CN13" s="421"/>
      <c r="CO13" s="421"/>
      <c r="CP13" s="421"/>
      <c r="CQ13" s="421"/>
      <c r="CR13" s="421"/>
      <c r="CS13" s="422"/>
      <c r="CT13" s="414">
        <v>7.9</v>
      </c>
      <c r="CU13" s="415"/>
      <c r="CV13" s="415"/>
      <c r="CW13" s="415"/>
      <c r="CX13" s="415"/>
      <c r="CY13" s="415"/>
      <c r="CZ13" s="415"/>
      <c r="DA13" s="416"/>
      <c r="DB13" s="414">
        <v>8.4</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131</v>
      </c>
      <c r="M14" s="496"/>
      <c r="N14" s="496"/>
      <c r="O14" s="496"/>
      <c r="P14" s="496"/>
      <c r="Q14" s="497"/>
      <c r="R14" s="498">
        <v>9906</v>
      </c>
      <c r="S14" s="499"/>
      <c r="T14" s="499"/>
      <c r="U14" s="499"/>
      <c r="V14" s="500"/>
      <c r="W14" s="407"/>
      <c r="X14" s="408"/>
      <c r="Y14" s="408"/>
      <c r="Z14" s="408"/>
      <c r="AA14" s="408"/>
      <c r="AB14" s="397"/>
      <c r="AC14" s="501">
        <v>33.1</v>
      </c>
      <c r="AD14" s="502"/>
      <c r="AE14" s="502"/>
      <c r="AF14" s="502"/>
      <c r="AG14" s="503"/>
      <c r="AH14" s="501">
        <v>32.5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132</v>
      </c>
      <c r="CE14" s="510"/>
      <c r="CF14" s="510"/>
      <c r="CG14" s="510"/>
      <c r="CH14" s="510"/>
      <c r="CI14" s="510"/>
      <c r="CJ14" s="510"/>
      <c r="CK14" s="510"/>
      <c r="CL14" s="510"/>
      <c r="CM14" s="510"/>
      <c r="CN14" s="510"/>
      <c r="CO14" s="510"/>
      <c r="CP14" s="510"/>
      <c r="CQ14" s="510"/>
      <c r="CR14" s="510"/>
      <c r="CS14" s="511"/>
      <c r="CT14" s="512" t="s">
        <v>123</v>
      </c>
      <c r="CU14" s="513"/>
      <c r="CV14" s="513"/>
      <c r="CW14" s="513"/>
      <c r="CX14" s="513"/>
      <c r="CY14" s="513"/>
      <c r="CZ14" s="513"/>
      <c r="DA14" s="514"/>
      <c r="DB14" s="512">
        <v>18.2</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125</v>
      </c>
      <c r="N15" s="506"/>
      <c r="O15" s="506"/>
      <c r="P15" s="506"/>
      <c r="Q15" s="507"/>
      <c r="R15" s="498">
        <v>9800</v>
      </c>
      <c r="S15" s="499"/>
      <c r="T15" s="499"/>
      <c r="U15" s="499"/>
      <c r="V15" s="500"/>
      <c r="W15" s="433" t="s">
        <v>133</v>
      </c>
      <c r="X15" s="434"/>
      <c r="Y15" s="434"/>
      <c r="Z15" s="434"/>
      <c r="AA15" s="434"/>
      <c r="AB15" s="424"/>
      <c r="AC15" s="468">
        <v>578</v>
      </c>
      <c r="AD15" s="469"/>
      <c r="AE15" s="469"/>
      <c r="AF15" s="469"/>
      <c r="AG15" s="508"/>
      <c r="AH15" s="468">
        <v>580</v>
      </c>
      <c r="AI15" s="469"/>
      <c r="AJ15" s="469"/>
      <c r="AK15" s="469"/>
      <c r="AL15" s="470"/>
      <c r="AM15" s="446"/>
      <c r="AN15" s="447"/>
      <c r="AO15" s="447"/>
      <c r="AP15" s="447"/>
      <c r="AQ15" s="447"/>
      <c r="AR15" s="447"/>
      <c r="AS15" s="447"/>
      <c r="AT15" s="448"/>
      <c r="AU15" s="449"/>
      <c r="AV15" s="450"/>
      <c r="AW15" s="450"/>
      <c r="AX15" s="450"/>
      <c r="AY15" s="377" t="s">
        <v>134</v>
      </c>
      <c r="AZ15" s="378"/>
      <c r="BA15" s="378"/>
      <c r="BB15" s="378"/>
      <c r="BC15" s="378"/>
      <c r="BD15" s="378"/>
      <c r="BE15" s="378"/>
      <c r="BF15" s="378"/>
      <c r="BG15" s="378"/>
      <c r="BH15" s="378"/>
      <c r="BI15" s="378"/>
      <c r="BJ15" s="378"/>
      <c r="BK15" s="378"/>
      <c r="BL15" s="378"/>
      <c r="BM15" s="379"/>
      <c r="BN15" s="380">
        <v>1614543</v>
      </c>
      <c r="BO15" s="381"/>
      <c r="BP15" s="381"/>
      <c r="BQ15" s="381"/>
      <c r="BR15" s="381"/>
      <c r="BS15" s="381"/>
      <c r="BT15" s="381"/>
      <c r="BU15" s="382"/>
      <c r="BV15" s="380">
        <v>1510724</v>
      </c>
      <c r="BW15" s="381"/>
      <c r="BX15" s="381"/>
      <c r="BY15" s="381"/>
      <c r="BZ15" s="381"/>
      <c r="CA15" s="381"/>
      <c r="CB15" s="381"/>
      <c r="CC15" s="382"/>
      <c r="CD15" s="515" t="s">
        <v>135</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136</v>
      </c>
      <c r="M16" s="526"/>
      <c r="N16" s="526"/>
      <c r="O16" s="526"/>
      <c r="P16" s="526"/>
      <c r="Q16" s="527"/>
      <c r="R16" s="518" t="s">
        <v>137</v>
      </c>
      <c r="S16" s="519"/>
      <c r="T16" s="519"/>
      <c r="U16" s="519"/>
      <c r="V16" s="520"/>
      <c r="W16" s="407"/>
      <c r="X16" s="408"/>
      <c r="Y16" s="408"/>
      <c r="Z16" s="408"/>
      <c r="AA16" s="408"/>
      <c r="AB16" s="397"/>
      <c r="AC16" s="501">
        <v>10.199999999999999</v>
      </c>
      <c r="AD16" s="502"/>
      <c r="AE16" s="502"/>
      <c r="AF16" s="502"/>
      <c r="AG16" s="503"/>
      <c r="AH16" s="501">
        <v>10.3</v>
      </c>
      <c r="AI16" s="502"/>
      <c r="AJ16" s="502"/>
      <c r="AK16" s="502"/>
      <c r="AL16" s="504"/>
      <c r="AM16" s="446"/>
      <c r="AN16" s="447"/>
      <c r="AO16" s="447"/>
      <c r="AP16" s="447"/>
      <c r="AQ16" s="447"/>
      <c r="AR16" s="447"/>
      <c r="AS16" s="447"/>
      <c r="AT16" s="448"/>
      <c r="AU16" s="449"/>
      <c r="AV16" s="450"/>
      <c r="AW16" s="450"/>
      <c r="AX16" s="450"/>
      <c r="AY16" s="451" t="s">
        <v>138</v>
      </c>
      <c r="AZ16" s="452"/>
      <c r="BA16" s="452"/>
      <c r="BB16" s="452"/>
      <c r="BC16" s="452"/>
      <c r="BD16" s="452"/>
      <c r="BE16" s="452"/>
      <c r="BF16" s="452"/>
      <c r="BG16" s="452"/>
      <c r="BH16" s="452"/>
      <c r="BI16" s="452"/>
      <c r="BJ16" s="452"/>
      <c r="BK16" s="452"/>
      <c r="BL16" s="452"/>
      <c r="BM16" s="453"/>
      <c r="BN16" s="417">
        <v>3716144</v>
      </c>
      <c r="BO16" s="418"/>
      <c r="BP16" s="418"/>
      <c r="BQ16" s="418"/>
      <c r="BR16" s="418"/>
      <c r="BS16" s="418"/>
      <c r="BT16" s="418"/>
      <c r="BU16" s="419"/>
      <c r="BV16" s="417">
        <v>3738331</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139</v>
      </c>
      <c r="N17" s="522"/>
      <c r="O17" s="522"/>
      <c r="P17" s="522"/>
      <c r="Q17" s="523"/>
      <c r="R17" s="518" t="s">
        <v>137</v>
      </c>
      <c r="S17" s="519"/>
      <c r="T17" s="519"/>
      <c r="U17" s="519"/>
      <c r="V17" s="520"/>
      <c r="W17" s="433" t="s">
        <v>140</v>
      </c>
      <c r="X17" s="434"/>
      <c r="Y17" s="434"/>
      <c r="Z17" s="434"/>
      <c r="AA17" s="434"/>
      <c r="AB17" s="424"/>
      <c r="AC17" s="468">
        <v>3227</v>
      </c>
      <c r="AD17" s="469"/>
      <c r="AE17" s="469"/>
      <c r="AF17" s="469"/>
      <c r="AG17" s="508"/>
      <c r="AH17" s="468">
        <v>3210</v>
      </c>
      <c r="AI17" s="469"/>
      <c r="AJ17" s="469"/>
      <c r="AK17" s="469"/>
      <c r="AL17" s="470"/>
      <c r="AM17" s="446"/>
      <c r="AN17" s="447"/>
      <c r="AO17" s="447"/>
      <c r="AP17" s="447"/>
      <c r="AQ17" s="447"/>
      <c r="AR17" s="447"/>
      <c r="AS17" s="447"/>
      <c r="AT17" s="448"/>
      <c r="AU17" s="449"/>
      <c r="AV17" s="450"/>
      <c r="AW17" s="450"/>
      <c r="AX17" s="450"/>
      <c r="AY17" s="451" t="s">
        <v>141</v>
      </c>
      <c r="AZ17" s="452"/>
      <c r="BA17" s="452"/>
      <c r="BB17" s="452"/>
      <c r="BC17" s="452"/>
      <c r="BD17" s="452"/>
      <c r="BE17" s="452"/>
      <c r="BF17" s="452"/>
      <c r="BG17" s="452"/>
      <c r="BH17" s="452"/>
      <c r="BI17" s="452"/>
      <c r="BJ17" s="452"/>
      <c r="BK17" s="452"/>
      <c r="BL17" s="452"/>
      <c r="BM17" s="453"/>
      <c r="BN17" s="417">
        <v>2068149</v>
      </c>
      <c r="BO17" s="418"/>
      <c r="BP17" s="418"/>
      <c r="BQ17" s="418"/>
      <c r="BR17" s="418"/>
      <c r="BS17" s="418"/>
      <c r="BT17" s="418"/>
      <c r="BU17" s="419"/>
      <c r="BV17" s="417">
        <v>1956773</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142</v>
      </c>
      <c r="C18" s="460"/>
      <c r="D18" s="460"/>
      <c r="E18" s="529"/>
      <c r="F18" s="529"/>
      <c r="G18" s="529"/>
      <c r="H18" s="529"/>
      <c r="I18" s="529"/>
      <c r="J18" s="529"/>
      <c r="K18" s="529"/>
      <c r="L18" s="530">
        <v>337.58</v>
      </c>
      <c r="M18" s="530"/>
      <c r="N18" s="530"/>
      <c r="O18" s="530"/>
      <c r="P18" s="530"/>
      <c r="Q18" s="530"/>
      <c r="R18" s="531"/>
      <c r="S18" s="531"/>
      <c r="T18" s="531"/>
      <c r="U18" s="531"/>
      <c r="V18" s="532"/>
      <c r="W18" s="435"/>
      <c r="X18" s="436"/>
      <c r="Y18" s="436"/>
      <c r="Z18" s="436"/>
      <c r="AA18" s="436"/>
      <c r="AB18" s="427"/>
      <c r="AC18" s="533">
        <v>56.8</v>
      </c>
      <c r="AD18" s="534"/>
      <c r="AE18" s="534"/>
      <c r="AF18" s="534"/>
      <c r="AG18" s="535"/>
      <c r="AH18" s="533">
        <v>57.2</v>
      </c>
      <c r="AI18" s="534"/>
      <c r="AJ18" s="534"/>
      <c r="AK18" s="534"/>
      <c r="AL18" s="536"/>
      <c r="AM18" s="446"/>
      <c r="AN18" s="447"/>
      <c r="AO18" s="447"/>
      <c r="AP18" s="447"/>
      <c r="AQ18" s="447"/>
      <c r="AR18" s="447"/>
      <c r="AS18" s="447"/>
      <c r="AT18" s="448"/>
      <c r="AU18" s="449"/>
      <c r="AV18" s="450"/>
      <c r="AW18" s="450"/>
      <c r="AX18" s="450"/>
      <c r="AY18" s="451" t="s">
        <v>143</v>
      </c>
      <c r="AZ18" s="452"/>
      <c r="BA18" s="452"/>
      <c r="BB18" s="452"/>
      <c r="BC18" s="452"/>
      <c r="BD18" s="452"/>
      <c r="BE18" s="452"/>
      <c r="BF18" s="452"/>
      <c r="BG18" s="452"/>
      <c r="BH18" s="452"/>
      <c r="BI18" s="452"/>
      <c r="BJ18" s="452"/>
      <c r="BK18" s="452"/>
      <c r="BL18" s="452"/>
      <c r="BM18" s="453"/>
      <c r="BN18" s="417">
        <v>3920650</v>
      </c>
      <c r="BO18" s="418"/>
      <c r="BP18" s="418"/>
      <c r="BQ18" s="418"/>
      <c r="BR18" s="418"/>
      <c r="BS18" s="418"/>
      <c r="BT18" s="418"/>
      <c r="BU18" s="419"/>
      <c r="BV18" s="417">
        <v>3706734</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144</v>
      </c>
      <c r="C19" s="460"/>
      <c r="D19" s="460"/>
      <c r="E19" s="529"/>
      <c r="F19" s="529"/>
      <c r="G19" s="529"/>
      <c r="H19" s="529"/>
      <c r="I19" s="529"/>
      <c r="J19" s="529"/>
      <c r="K19" s="529"/>
      <c r="L19" s="537">
        <v>29</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145</v>
      </c>
      <c r="AZ19" s="452"/>
      <c r="BA19" s="452"/>
      <c r="BB19" s="452"/>
      <c r="BC19" s="452"/>
      <c r="BD19" s="452"/>
      <c r="BE19" s="452"/>
      <c r="BF19" s="452"/>
      <c r="BG19" s="452"/>
      <c r="BH19" s="452"/>
      <c r="BI19" s="452"/>
      <c r="BJ19" s="452"/>
      <c r="BK19" s="452"/>
      <c r="BL19" s="452"/>
      <c r="BM19" s="453"/>
      <c r="BN19" s="417">
        <v>5837554</v>
      </c>
      <c r="BO19" s="418"/>
      <c r="BP19" s="418"/>
      <c r="BQ19" s="418"/>
      <c r="BR19" s="418"/>
      <c r="BS19" s="418"/>
      <c r="BT19" s="418"/>
      <c r="BU19" s="419"/>
      <c r="BV19" s="417">
        <v>5941632</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146</v>
      </c>
      <c r="C20" s="460"/>
      <c r="D20" s="460"/>
      <c r="E20" s="529"/>
      <c r="F20" s="529"/>
      <c r="G20" s="529"/>
      <c r="H20" s="529"/>
      <c r="I20" s="529"/>
      <c r="J20" s="529"/>
      <c r="K20" s="529"/>
      <c r="L20" s="537">
        <v>3664</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148</v>
      </c>
      <c r="C22" s="548"/>
      <c r="D22" s="549"/>
      <c r="E22" s="429" t="s">
        <v>1</v>
      </c>
      <c r="F22" s="434"/>
      <c r="G22" s="434"/>
      <c r="H22" s="434"/>
      <c r="I22" s="434"/>
      <c r="J22" s="434"/>
      <c r="K22" s="424"/>
      <c r="L22" s="429" t="s">
        <v>149</v>
      </c>
      <c r="M22" s="434"/>
      <c r="N22" s="434"/>
      <c r="O22" s="434"/>
      <c r="P22" s="424"/>
      <c r="Q22" s="556" t="s">
        <v>150</v>
      </c>
      <c r="R22" s="557"/>
      <c r="S22" s="557"/>
      <c r="T22" s="557"/>
      <c r="U22" s="557"/>
      <c r="V22" s="558"/>
      <c r="W22" s="562" t="s">
        <v>151</v>
      </c>
      <c r="X22" s="548"/>
      <c r="Y22" s="549"/>
      <c r="Z22" s="429" t="s">
        <v>1</v>
      </c>
      <c r="AA22" s="434"/>
      <c r="AB22" s="434"/>
      <c r="AC22" s="434"/>
      <c r="AD22" s="434"/>
      <c r="AE22" s="434"/>
      <c r="AF22" s="434"/>
      <c r="AG22" s="424"/>
      <c r="AH22" s="575" t="s">
        <v>152</v>
      </c>
      <c r="AI22" s="434"/>
      <c r="AJ22" s="434"/>
      <c r="AK22" s="434"/>
      <c r="AL22" s="424"/>
      <c r="AM22" s="575" t="s">
        <v>153</v>
      </c>
      <c r="AN22" s="576"/>
      <c r="AO22" s="576"/>
      <c r="AP22" s="576"/>
      <c r="AQ22" s="576"/>
      <c r="AR22" s="577"/>
      <c r="AS22" s="556" t="s">
        <v>150</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154</v>
      </c>
      <c r="AZ23" s="378"/>
      <c r="BA23" s="378"/>
      <c r="BB23" s="378"/>
      <c r="BC23" s="378"/>
      <c r="BD23" s="378"/>
      <c r="BE23" s="378"/>
      <c r="BF23" s="378"/>
      <c r="BG23" s="378"/>
      <c r="BH23" s="378"/>
      <c r="BI23" s="378"/>
      <c r="BJ23" s="378"/>
      <c r="BK23" s="378"/>
      <c r="BL23" s="378"/>
      <c r="BM23" s="379"/>
      <c r="BN23" s="417">
        <v>5569383</v>
      </c>
      <c r="BO23" s="418"/>
      <c r="BP23" s="418"/>
      <c r="BQ23" s="418"/>
      <c r="BR23" s="418"/>
      <c r="BS23" s="418"/>
      <c r="BT23" s="418"/>
      <c r="BU23" s="419"/>
      <c r="BV23" s="417">
        <v>5865788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155</v>
      </c>
      <c r="F24" s="447"/>
      <c r="G24" s="447"/>
      <c r="H24" s="447"/>
      <c r="I24" s="447"/>
      <c r="J24" s="447"/>
      <c r="K24" s="448"/>
      <c r="L24" s="468">
        <v>1</v>
      </c>
      <c r="M24" s="469"/>
      <c r="N24" s="469"/>
      <c r="O24" s="469"/>
      <c r="P24" s="508"/>
      <c r="Q24" s="468">
        <v>7100</v>
      </c>
      <c r="R24" s="469"/>
      <c r="S24" s="469"/>
      <c r="T24" s="469"/>
      <c r="U24" s="469"/>
      <c r="V24" s="508"/>
      <c r="W24" s="563"/>
      <c r="X24" s="551"/>
      <c r="Y24" s="552"/>
      <c r="Z24" s="467" t="s">
        <v>156</v>
      </c>
      <c r="AA24" s="447"/>
      <c r="AB24" s="447"/>
      <c r="AC24" s="447"/>
      <c r="AD24" s="447"/>
      <c r="AE24" s="447"/>
      <c r="AF24" s="447"/>
      <c r="AG24" s="448"/>
      <c r="AH24" s="468">
        <v>101</v>
      </c>
      <c r="AI24" s="469"/>
      <c r="AJ24" s="469"/>
      <c r="AK24" s="469"/>
      <c r="AL24" s="508"/>
      <c r="AM24" s="468">
        <v>319059</v>
      </c>
      <c r="AN24" s="469"/>
      <c r="AO24" s="469"/>
      <c r="AP24" s="469"/>
      <c r="AQ24" s="469"/>
      <c r="AR24" s="508"/>
      <c r="AS24" s="468">
        <v>3159</v>
      </c>
      <c r="AT24" s="469"/>
      <c r="AU24" s="469"/>
      <c r="AV24" s="469"/>
      <c r="AW24" s="469"/>
      <c r="AX24" s="470"/>
      <c r="AY24" s="583" t="s">
        <v>157</v>
      </c>
      <c r="AZ24" s="584"/>
      <c r="BA24" s="584"/>
      <c r="BB24" s="584"/>
      <c r="BC24" s="584"/>
      <c r="BD24" s="584"/>
      <c r="BE24" s="584"/>
      <c r="BF24" s="584"/>
      <c r="BG24" s="584"/>
      <c r="BH24" s="584"/>
      <c r="BI24" s="584"/>
      <c r="BJ24" s="584"/>
      <c r="BK24" s="584"/>
      <c r="BL24" s="584"/>
      <c r="BM24" s="585"/>
      <c r="BN24" s="417">
        <v>5492546</v>
      </c>
      <c r="BO24" s="418"/>
      <c r="BP24" s="418"/>
      <c r="BQ24" s="418"/>
      <c r="BR24" s="418"/>
      <c r="BS24" s="418"/>
      <c r="BT24" s="418"/>
      <c r="BU24" s="419"/>
      <c r="BV24" s="417">
        <v>5769093</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158</v>
      </c>
      <c r="F25" s="447"/>
      <c r="G25" s="447"/>
      <c r="H25" s="447"/>
      <c r="I25" s="447"/>
      <c r="J25" s="447"/>
      <c r="K25" s="448"/>
      <c r="L25" s="468">
        <v>1</v>
      </c>
      <c r="M25" s="469"/>
      <c r="N25" s="469"/>
      <c r="O25" s="469"/>
      <c r="P25" s="508"/>
      <c r="Q25" s="468">
        <v>5820</v>
      </c>
      <c r="R25" s="469"/>
      <c r="S25" s="469"/>
      <c r="T25" s="469"/>
      <c r="U25" s="469"/>
      <c r="V25" s="508"/>
      <c r="W25" s="563"/>
      <c r="X25" s="551"/>
      <c r="Y25" s="552"/>
      <c r="Z25" s="467" t="s">
        <v>159</v>
      </c>
      <c r="AA25" s="447"/>
      <c r="AB25" s="447"/>
      <c r="AC25" s="447"/>
      <c r="AD25" s="447"/>
      <c r="AE25" s="447"/>
      <c r="AF25" s="447"/>
      <c r="AG25" s="448"/>
      <c r="AH25" s="468" t="s">
        <v>123</v>
      </c>
      <c r="AI25" s="469"/>
      <c r="AJ25" s="469"/>
      <c r="AK25" s="469"/>
      <c r="AL25" s="508"/>
      <c r="AM25" s="468" t="s">
        <v>123</v>
      </c>
      <c r="AN25" s="469"/>
      <c r="AO25" s="469"/>
      <c r="AP25" s="469"/>
      <c r="AQ25" s="469"/>
      <c r="AR25" s="508"/>
      <c r="AS25" s="468" t="s">
        <v>123</v>
      </c>
      <c r="AT25" s="469"/>
      <c r="AU25" s="469"/>
      <c r="AV25" s="469"/>
      <c r="AW25" s="469"/>
      <c r="AX25" s="470"/>
      <c r="AY25" s="377" t="s">
        <v>160</v>
      </c>
      <c r="AZ25" s="378"/>
      <c r="BA25" s="378"/>
      <c r="BB25" s="378"/>
      <c r="BC25" s="378"/>
      <c r="BD25" s="378"/>
      <c r="BE25" s="378"/>
      <c r="BF25" s="378"/>
      <c r="BG25" s="378"/>
      <c r="BH25" s="378"/>
      <c r="BI25" s="378"/>
      <c r="BJ25" s="378"/>
      <c r="BK25" s="378"/>
      <c r="BL25" s="378"/>
      <c r="BM25" s="379"/>
      <c r="BN25" s="380">
        <v>174228</v>
      </c>
      <c r="BO25" s="381"/>
      <c r="BP25" s="381"/>
      <c r="BQ25" s="381"/>
      <c r="BR25" s="381"/>
      <c r="BS25" s="381"/>
      <c r="BT25" s="381"/>
      <c r="BU25" s="382"/>
      <c r="BV25" s="380">
        <v>242518</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161</v>
      </c>
      <c r="F26" s="447"/>
      <c r="G26" s="447"/>
      <c r="H26" s="447"/>
      <c r="I26" s="447"/>
      <c r="J26" s="447"/>
      <c r="K26" s="448"/>
      <c r="L26" s="468">
        <v>1</v>
      </c>
      <c r="M26" s="469"/>
      <c r="N26" s="469"/>
      <c r="O26" s="469"/>
      <c r="P26" s="508"/>
      <c r="Q26" s="468">
        <v>5460</v>
      </c>
      <c r="R26" s="469"/>
      <c r="S26" s="469"/>
      <c r="T26" s="469"/>
      <c r="U26" s="469"/>
      <c r="V26" s="508"/>
      <c r="W26" s="563"/>
      <c r="X26" s="551"/>
      <c r="Y26" s="552"/>
      <c r="Z26" s="467" t="s">
        <v>162</v>
      </c>
      <c r="AA26" s="573"/>
      <c r="AB26" s="573"/>
      <c r="AC26" s="573"/>
      <c r="AD26" s="573"/>
      <c r="AE26" s="573"/>
      <c r="AF26" s="573"/>
      <c r="AG26" s="574"/>
      <c r="AH26" s="468" t="s">
        <v>123</v>
      </c>
      <c r="AI26" s="469"/>
      <c r="AJ26" s="469"/>
      <c r="AK26" s="469"/>
      <c r="AL26" s="508"/>
      <c r="AM26" s="468" t="s">
        <v>123</v>
      </c>
      <c r="AN26" s="469"/>
      <c r="AO26" s="469"/>
      <c r="AP26" s="469"/>
      <c r="AQ26" s="469"/>
      <c r="AR26" s="508"/>
      <c r="AS26" s="468" t="s">
        <v>123</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123</v>
      </c>
      <c r="BO26" s="418"/>
      <c r="BP26" s="418"/>
      <c r="BQ26" s="418"/>
      <c r="BR26" s="418"/>
      <c r="BS26" s="418"/>
      <c r="BT26" s="418"/>
      <c r="BU26" s="419"/>
      <c r="BV26" s="417" t="s">
        <v>123</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164</v>
      </c>
      <c r="F27" s="447"/>
      <c r="G27" s="447"/>
      <c r="H27" s="447"/>
      <c r="I27" s="447"/>
      <c r="J27" s="447"/>
      <c r="K27" s="448"/>
      <c r="L27" s="468">
        <v>1</v>
      </c>
      <c r="M27" s="469"/>
      <c r="N27" s="469"/>
      <c r="O27" s="469"/>
      <c r="P27" s="508"/>
      <c r="Q27" s="468">
        <v>2850</v>
      </c>
      <c r="R27" s="469"/>
      <c r="S27" s="469"/>
      <c r="T27" s="469"/>
      <c r="U27" s="469"/>
      <c r="V27" s="508"/>
      <c r="W27" s="563"/>
      <c r="X27" s="551"/>
      <c r="Y27" s="552"/>
      <c r="Z27" s="467" t="s">
        <v>165</v>
      </c>
      <c r="AA27" s="447"/>
      <c r="AB27" s="447"/>
      <c r="AC27" s="447"/>
      <c r="AD27" s="447"/>
      <c r="AE27" s="447"/>
      <c r="AF27" s="447"/>
      <c r="AG27" s="448"/>
      <c r="AH27" s="468">
        <v>15</v>
      </c>
      <c r="AI27" s="469"/>
      <c r="AJ27" s="469"/>
      <c r="AK27" s="469"/>
      <c r="AL27" s="508"/>
      <c r="AM27" s="468">
        <v>46200</v>
      </c>
      <c r="AN27" s="469"/>
      <c r="AO27" s="469"/>
      <c r="AP27" s="469"/>
      <c r="AQ27" s="469"/>
      <c r="AR27" s="508"/>
      <c r="AS27" s="468">
        <v>3080</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t="s">
        <v>123</v>
      </c>
      <c r="BO27" s="587"/>
      <c r="BP27" s="587"/>
      <c r="BQ27" s="587"/>
      <c r="BR27" s="587"/>
      <c r="BS27" s="587"/>
      <c r="BT27" s="587"/>
      <c r="BU27" s="588"/>
      <c r="BV27" s="586" t="s">
        <v>123</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167</v>
      </c>
      <c r="F28" s="447"/>
      <c r="G28" s="447"/>
      <c r="H28" s="447"/>
      <c r="I28" s="447"/>
      <c r="J28" s="447"/>
      <c r="K28" s="448"/>
      <c r="L28" s="468">
        <v>1</v>
      </c>
      <c r="M28" s="469"/>
      <c r="N28" s="469"/>
      <c r="O28" s="469"/>
      <c r="P28" s="508"/>
      <c r="Q28" s="468">
        <v>2300</v>
      </c>
      <c r="R28" s="469"/>
      <c r="S28" s="469"/>
      <c r="T28" s="469"/>
      <c r="U28" s="469"/>
      <c r="V28" s="508"/>
      <c r="W28" s="563"/>
      <c r="X28" s="551"/>
      <c r="Y28" s="552"/>
      <c r="Z28" s="467" t="s">
        <v>168</v>
      </c>
      <c r="AA28" s="447"/>
      <c r="AB28" s="447"/>
      <c r="AC28" s="447"/>
      <c r="AD28" s="447"/>
      <c r="AE28" s="447"/>
      <c r="AF28" s="447"/>
      <c r="AG28" s="448"/>
      <c r="AH28" s="468" t="s">
        <v>123</v>
      </c>
      <c r="AI28" s="469"/>
      <c r="AJ28" s="469"/>
      <c r="AK28" s="469"/>
      <c r="AL28" s="508"/>
      <c r="AM28" s="468" t="s">
        <v>123</v>
      </c>
      <c r="AN28" s="469"/>
      <c r="AO28" s="469"/>
      <c r="AP28" s="469"/>
      <c r="AQ28" s="469"/>
      <c r="AR28" s="508"/>
      <c r="AS28" s="468" t="s">
        <v>123</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2655251</v>
      </c>
      <c r="BO28" s="381"/>
      <c r="BP28" s="381"/>
      <c r="BQ28" s="381"/>
      <c r="BR28" s="381"/>
      <c r="BS28" s="381"/>
      <c r="BT28" s="381"/>
      <c r="BU28" s="382"/>
      <c r="BV28" s="380">
        <v>2312633</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171</v>
      </c>
      <c r="F29" s="447"/>
      <c r="G29" s="447"/>
      <c r="H29" s="447"/>
      <c r="I29" s="447"/>
      <c r="J29" s="447"/>
      <c r="K29" s="448"/>
      <c r="L29" s="468">
        <v>10</v>
      </c>
      <c r="M29" s="469"/>
      <c r="N29" s="469"/>
      <c r="O29" s="469"/>
      <c r="P29" s="508"/>
      <c r="Q29" s="468">
        <v>2100</v>
      </c>
      <c r="R29" s="469"/>
      <c r="S29" s="469"/>
      <c r="T29" s="469"/>
      <c r="U29" s="469"/>
      <c r="V29" s="508"/>
      <c r="W29" s="564"/>
      <c r="X29" s="565"/>
      <c r="Y29" s="566"/>
      <c r="Z29" s="467" t="s">
        <v>172</v>
      </c>
      <c r="AA29" s="447"/>
      <c r="AB29" s="447"/>
      <c r="AC29" s="447"/>
      <c r="AD29" s="447"/>
      <c r="AE29" s="447"/>
      <c r="AF29" s="447"/>
      <c r="AG29" s="448"/>
      <c r="AH29" s="468">
        <v>116</v>
      </c>
      <c r="AI29" s="469"/>
      <c r="AJ29" s="469"/>
      <c r="AK29" s="469"/>
      <c r="AL29" s="508"/>
      <c r="AM29" s="468">
        <v>365259</v>
      </c>
      <c r="AN29" s="469"/>
      <c r="AO29" s="469"/>
      <c r="AP29" s="469"/>
      <c r="AQ29" s="469"/>
      <c r="AR29" s="508"/>
      <c r="AS29" s="468">
        <v>3149</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7969</v>
      </c>
      <c r="BO29" s="418"/>
      <c r="BP29" s="418"/>
      <c r="BQ29" s="418"/>
      <c r="BR29" s="418"/>
      <c r="BS29" s="418"/>
      <c r="BT29" s="418"/>
      <c r="BU29" s="419"/>
      <c r="BV29" s="417">
        <v>7969</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97.9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1378673</v>
      </c>
      <c r="BO30" s="587"/>
      <c r="BP30" s="587"/>
      <c r="BQ30" s="587"/>
      <c r="BR30" s="587"/>
      <c r="BS30" s="587"/>
      <c r="BT30" s="587"/>
      <c r="BU30" s="588"/>
      <c r="BV30" s="586">
        <v>960321</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国民健康保険特別会計（事業勘定）</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IF('各会計、関係団体の財政状況及び健全化判断比率'!B33="","",'各会計、関係団体の財政状況及び健全化判断比率'!B33)</f>
        <v>上水道事業会計</v>
      </c>
      <c r="AP34" s="599"/>
      <c r="AQ34" s="599"/>
      <c r="AR34" s="599"/>
      <c r="AS34" s="599"/>
      <c r="AT34" s="599"/>
      <c r="AU34" s="599"/>
      <c r="AV34" s="599"/>
      <c r="AW34" s="599"/>
      <c r="AX34" s="599"/>
      <c r="AY34" s="599"/>
      <c r="AZ34" s="599"/>
      <c r="BA34" s="599"/>
      <c r="BB34" s="599"/>
      <c r="BC34" s="599"/>
      <c r="BD34" s="167"/>
      <c r="BE34" s="598">
        <f>IF(BG34="","",MAX(C34:D43,U34:V43,AM34:AN43)+1)</f>
        <v>9</v>
      </c>
      <c r="BF34" s="598"/>
      <c r="BG34" s="599" t="str">
        <f>IF('各会計、関係団体の財政状況及び健全化判断比率'!B35="","",'各会計、関係団体の財政状況及び健全化判断比率'!B35)</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12</v>
      </c>
      <c r="BX34" s="598"/>
      <c r="BY34" s="599" t="str">
        <f>IF('各会計、関係団体の財政状況及び健全化判断比率'!B68="","",'各会計、関係団体の財政状況及び健全化判断比率'!B68)</f>
        <v>吾妻広域町村圏振興整備組合（一般会計）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国民健康保険特別会計（直営診療施設勘定）</v>
      </c>
      <c r="X35" s="599"/>
      <c r="Y35" s="599"/>
      <c r="Z35" s="599"/>
      <c r="AA35" s="599"/>
      <c r="AB35" s="599"/>
      <c r="AC35" s="599"/>
      <c r="AD35" s="599"/>
      <c r="AE35" s="599"/>
      <c r="AF35" s="599"/>
      <c r="AG35" s="599"/>
      <c r="AH35" s="599"/>
      <c r="AI35" s="599"/>
      <c r="AJ35" s="599"/>
      <c r="AK35" s="599"/>
      <c r="AL35" s="167"/>
      <c r="AM35" s="598">
        <f t="shared" ref="AM35:AM43" si="0">IF(AO35="","",AM34+1)</f>
        <v>8</v>
      </c>
      <c r="AN35" s="598"/>
      <c r="AO35" s="599" t="str">
        <f>IF('各会計、関係団体の財政状況及び健全化判断比率'!B34="","",'各会計、関係団体の財政状況及び健全化判断比率'!B34)</f>
        <v>スキー場事業会計</v>
      </c>
      <c r="AP35" s="599"/>
      <c r="AQ35" s="599"/>
      <c r="AR35" s="599"/>
      <c r="AS35" s="599"/>
      <c r="AT35" s="599"/>
      <c r="AU35" s="599"/>
      <c r="AV35" s="599"/>
      <c r="AW35" s="599"/>
      <c r="AX35" s="599"/>
      <c r="AY35" s="599"/>
      <c r="AZ35" s="599"/>
      <c r="BA35" s="599"/>
      <c r="BB35" s="599"/>
      <c r="BC35" s="599"/>
      <c r="BD35" s="167"/>
      <c r="BE35" s="598">
        <f t="shared" ref="BE35:BE43" si="1">IF(BG35="","",BE34+1)</f>
        <v>10</v>
      </c>
      <c r="BF35" s="598"/>
      <c r="BG35" s="599" t="str">
        <f>IF('各会計、関係団体の財政状況及び健全化判断比率'!B36="","",'各会計、関係団体の財政状況及び健全化判断比率'!B36)</f>
        <v>公共下水道事業特別会計</v>
      </c>
      <c r="BH35" s="599"/>
      <c r="BI35" s="599"/>
      <c r="BJ35" s="599"/>
      <c r="BK35" s="599"/>
      <c r="BL35" s="599"/>
      <c r="BM35" s="599"/>
      <c r="BN35" s="599"/>
      <c r="BO35" s="599"/>
      <c r="BP35" s="599"/>
      <c r="BQ35" s="599"/>
      <c r="BR35" s="599"/>
      <c r="BS35" s="599"/>
      <c r="BT35" s="599"/>
      <c r="BU35" s="599"/>
      <c r="BV35" s="167"/>
      <c r="BW35" s="598">
        <f t="shared" ref="BW35:BW43" si="2">IF(BY35="","",BW34+1)</f>
        <v>13</v>
      </c>
      <c r="BX35" s="598"/>
      <c r="BY35" s="599" t="str">
        <f>IF('各会計、関係団体の財政状況及び健全化判断比率'!B69="","",'各会計、関係団体の財政状況及び健全化判断比率'!B69)</f>
        <v>吾妻広域町村圏振興整備組合（病院事業）</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介護保険特別会計（介護事業勘定）</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11</v>
      </c>
      <c r="BF36" s="598"/>
      <c r="BG36" s="599" t="str">
        <f>IF('各会計、関係団体の財政状況及び健全化判断比率'!B37="","",'各会計、関係団体の財政状況及び健全化判断比率'!B37)</f>
        <v>農業集落排水事業特別会計</v>
      </c>
      <c r="BH36" s="599"/>
      <c r="BI36" s="599"/>
      <c r="BJ36" s="599"/>
      <c r="BK36" s="599"/>
      <c r="BL36" s="599"/>
      <c r="BM36" s="599"/>
      <c r="BN36" s="599"/>
      <c r="BO36" s="599"/>
      <c r="BP36" s="599"/>
      <c r="BQ36" s="599"/>
      <c r="BR36" s="599"/>
      <c r="BS36" s="599"/>
      <c r="BT36" s="599"/>
      <c r="BU36" s="599"/>
      <c r="BV36" s="167"/>
      <c r="BW36" s="598">
        <f t="shared" si="2"/>
        <v>14</v>
      </c>
      <c r="BX36" s="598"/>
      <c r="BY36" s="599" t="str">
        <f>IF('各会計、関係団体の財政状況及び健全化判断比率'!B70="","",'各会計、関係団体の財政状況及び健全化判断比率'!B70)</f>
        <v>西吾妻衛生施設組合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介護保険特別会計（介護サービス勘定）</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15</v>
      </c>
      <c r="BX37" s="598"/>
      <c r="BY37" s="599" t="str">
        <f>IF('各会計、関係団体の財政状況及び健全化判断比率'!B71="","",'各会計、関係団体の財政状況及び健全化判断比率'!B71)</f>
        <v>西吾妻環境衛生施設組合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6</v>
      </c>
      <c r="V38" s="598"/>
      <c r="W38" s="599" t="str">
        <f>IF('各会計、関係団体の財政状況及び健全化判断比率'!B32="","",'各会計、関係団体の財政状況及び健全化判断比率'!B32)</f>
        <v>後期高齢者医療特別会計</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16</v>
      </c>
      <c r="BX38" s="598"/>
      <c r="BY38" s="599" t="str">
        <f>IF('各会計、関係団体の財政状況及び健全化判断比率'!B72="","",'各会計、関係団体の財政状況及び健全化判断比率'!B72)</f>
        <v>群馬県後期高齢者医療広域連合（一般会計）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17</v>
      </c>
      <c r="BX39" s="598"/>
      <c r="BY39" s="599" t="str">
        <f>IF('各会計、関係団体の財政状況及び健全化判断比率'!B73="","",'各会計、関係団体の財政状況及び健全化判断比率'!B73)</f>
        <v>群馬県後期高齢者医療広域連合（事業会計）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18</v>
      </c>
      <c r="BX40" s="598"/>
      <c r="BY40" s="599" t="str">
        <f>IF('各会計、関係団体の財政状況及び健全化判断比率'!B74="","",'各会計、関係団体の財政状況及び健全化判断比率'!B74)</f>
        <v>群馬県市町村総合事務組合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19</v>
      </c>
      <c r="BX41" s="598"/>
      <c r="BY41" s="599" t="str">
        <f>IF('各会計、関係団体の財政状況及び健全化判断比率'!B75="","",'各会計、関係団体の財政状況及び健全化判断比率'!B75)</f>
        <v>群馬県市町村会館管理組合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20</v>
      </c>
      <c r="BX42" s="598"/>
      <c r="BY42" s="599" t="str">
        <f>IF('各会計、関係団体の財政状況及び健全化判断比率'!B76="","",'各会計、関係団体の財政状況及び健全化判断比率'!B76)</f>
        <v>西吾妻福祉病院組合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84" t="s">
        <v>528</v>
      </c>
      <c r="D34" s="1184"/>
      <c r="E34" s="1185"/>
      <c r="F34" s="32">
        <v>10.57</v>
      </c>
      <c r="G34" s="33">
        <v>16.32</v>
      </c>
      <c r="H34" s="33">
        <v>14.22</v>
      </c>
      <c r="I34" s="33">
        <v>16.510000000000002</v>
      </c>
      <c r="J34" s="34">
        <v>12.01</v>
      </c>
      <c r="K34" s="22"/>
      <c r="L34" s="22"/>
      <c r="M34" s="22"/>
      <c r="N34" s="22"/>
      <c r="O34" s="22"/>
      <c r="P34" s="22"/>
    </row>
    <row r="35" spans="1:16" ht="39" customHeight="1" x14ac:dyDescent="0.15">
      <c r="A35" s="22"/>
      <c r="B35" s="35"/>
      <c r="C35" s="1178" t="s">
        <v>529</v>
      </c>
      <c r="D35" s="1179"/>
      <c r="E35" s="1180"/>
      <c r="F35" s="36">
        <v>2.86</v>
      </c>
      <c r="G35" s="37">
        <v>3.38</v>
      </c>
      <c r="H35" s="37">
        <v>9.1</v>
      </c>
      <c r="I35" s="37">
        <v>9.82</v>
      </c>
      <c r="J35" s="38">
        <v>11.06</v>
      </c>
      <c r="K35" s="22"/>
      <c r="L35" s="22"/>
      <c r="M35" s="22"/>
      <c r="N35" s="22"/>
      <c r="O35" s="22"/>
      <c r="P35" s="22"/>
    </row>
    <row r="36" spans="1:16" ht="39" customHeight="1" x14ac:dyDescent="0.15">
      <c r="A36" s="22"/>
      <c r="B36" s="35"/>
      <c r="C36" s="1178" t="s">
        <v>530</v>
      </c>
      <c r="D36" s="1179"/>
      <c r="E36" s="1180"/>
      <c r="F36" s="36">
        <v>0.69</v>
      </c>
      <c r="G36" s="37">
        <v>0.98</v>
      </c>
      <c r="H36" s="37">
        <v>2.19</v>
      </c>
      <c r="I36" s="37">
        <v>2.1800000000000002</v>
      </c>
      <c r="J36" s="38">
        <v>3.7</v>
      </c>
      <c r="K36" s="22"/>
      <c r="L36" s="22"/>
      <c r="M36" s="22"/>
      <c r="N36" s="22"/>
      <c r="O36" s="22"/>
      <c r="P36" s="22"/>
    </row>
    <row r="37" spans="1:16" ht="39" customHeight="1" x14ac:dyDescent="0.15">
      <c r="A37" s="22"/>
      <c r="B37" s="35"/>
      <c r="C37" s="1178" t="s">
        <v>531</v>
      </c>
      <c r="D37" s="1179"/>
      <c r="E37" s="1180"/>
      <c r="F37" s="36">
        <v>0.27</v>
      </c>
      <c r="G37" s="37">
        <v>0.51</v>
      </c>
      <c r="H37" s="37">
        <v>0.5</v>
      </c>
      <c r="I37" s="37">
        <v>1.86</v>
      </c>
      <c r="J37" s="38">
        <v>2.4</v>
      </c>
      <c r="K37" s="22"/>
      <c r="L37" s="22"/>
      <c r="M37" s="22"/>
      <c r="N37" s="22"/>
      <c r="O37" s="22"/>
      <c r="P37" s="22"/>
    </row>
    <row r="38" spans="1:16" ht="39" customHeight="1" x14ac:dyDescent="0.15">
      <c r="A38" s="22"/>
      <c r="B38" s="35"/>
      <c r="C38" s="1178" t="s">
        <v>532</v>
      </c>
      <c r="D38" s="1179"/>
      <c r="E38" s="1180"/>
      <c r="F38" s="36">
        <v>0.38</v>
      </c>
      <c r="G38" s="37">
        <v>0.16</v>
      </c>
      <c r="H38" s="37">
        <v>0.17</v>
      </c>
      <c r="I38" s="37">
        <v>0.18</v>
      </c>
      <c r="J38" s="38">
        <v>0.15</v>
      </c>
      <c r="K38" s="22"/>
      <c r="L38" s="22"/>
      <c r="M38" s="22"/>
      <c r="N38" s="22"/>
      <c r="O38" s="22"/>
      <c r="P38" s="22"/>
    </row>
    <row r="39" spans="1:16" ht="39" customHeight="1" x14ac:dyDescent="0.15">
      <c r="A39" s="22"/>
      <c r="B39" s="35"/>
      <c r="C39" s="1178" t="s">
        <v>533</v>
      </c>
      <c r="D39" s="1179"/>
      <c r="E39" s="1180"/>
      <c r="F39" s="36">
        <v>0.41</v>
      </c>
      <c r="G39" s="37">
        <v>0.15</v>
      </c>
      <c r="H39" s="37">
        <v>0.16</v>
      </c>
      <c r="I39" s="37">
        <v>0.2</v>
      </c>
      <c r="J39" s="38">
        <v>0.14000000000000001</v>
      </c>
      <c r="K39" s="22"/>
      <c r="L39" s="22"/>
      <c r="M39" s="22"/>
      <c r="N39" s="22"/>
      <c r="O39" s="22"/>
      <c r="P39" s="22"/>
    </row>
    <row r="40" spans="1:16" ht="39" customHeight="1" x14ac:dyDescent="0.15">
      <c r="A40" s="22"/>
      <c r="B40" s="35"/>
      <c r="C40" s="1178" t="s">
        <v>534</v>
      </c>
      <c r="D40" s="1179"/>
      <c r="E40" s="1180"/>
      <c r="F40" s="36">
        <v>0.28999999999999998</v>
      </c>
      <c r="G40" s="37">
        <v>0.09</v>
      </c>
      <c r="H40" s="37">
        <v>0.43</v>
      </c>
      <c r="I40" s="37">
        <v>0.28999999999999998</v>
      </c>
      <c r="J40" s="38">
        <v>0.09</v>
      </c>
      <c r="K40" s="22"/>
      <c r="L40" s="22"/>
      <c r="M40" s="22"/>
      <c r="N40" s="22"/>
      <c r="O40" s="22"/>
      <c r="P40" s="22"/>
    </row>
    <row r="41" spans="1:16" ht="39" customHeight="1" x14ac:dyDescent="0.15">
      <c r="A41" s="22"/>
      <c r="B41" s="35"/>
      <c r="C41" s="1178" t="s">
        <v>535</v>
      </c>
      <c r="D41" s="1179"/>
      <c r="E41" s="1180"/>
      <c r="F41" s="36">
        <v>0.03</v>
      </c>
      <c r="G41" s="37">
        <v>0</v>
      </c>
      <c r="H41" s="37">
        <v>0.02</v>
      </c>
      <c r="I41" s="37">
        <v>0</v>
      </c>
      <c r="J41" s="38">
        <v>0</v>
      </c>
      <c r="K41" s="22"/>
      <c r="L41" s="22"/>
      <c r="M41" s="22"/>
      <c r="N41" s="22"/>
      <c r="O41" s="22"/>
      <c r="P41" s="22"/>
    </row>
    <row r="42" spans="1:16" ht="39" customHeight="1" x14ac:dyDescent="0.15">
      <c r="A42" s="22"/>
      <c r="B42" s="39"/>
      <c r="C42" s="1178" t="s">
        <v>536</v>
      </c>
      <c r="D42" s="1179"/>
      <c r="E42" s="1180"/>
      <c r="F42" s="36" t="s">
        <v>484</v>
      </c>
      <c r="G42" s="37" t="s">
        <v>484</v>
      </c>
      <c r="H42" s="37" t="s">
        <v>484</v>
      </c>
      <c r="I42" s="37" t="s">
        <v>484</v>
      </c>
      <c r="J42" s="38" t="s">
        <v>484</v>
      </c>
      <c r="K42" s="22"/>
      <c r="L42" s="22"/>
      <c r="M42" s="22"/>
      <c r="N42" s="22"/>
      <c r="O42" s="22"/>
      <c r="P42" s="22"/>
    </row>
    <row r="43" spans="1:16" ht="39" customHeight="1" thickBot="1" x14ac:dyDescent="0.2">
      <c r="A43" s="22"/>
      <c r="B43" s="40"/>
      <c r="C43" s="1181" t="s">
        <v>537</v>
      </c>
      <c r="D43" s="1182"/>
      <c r="E43" s="1183"/>
      <c r="F43" s="41">
        <v>7.0000000000000007E-2</v>
      </c>
      <c r="G43" s="42">
        <v>0.02</v>
      </c>
      <c r="H43" s="42">
        <v>0.05</v>
      </c>
      <c r="I43" s="42">
        <v>0.09</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669</v>
      </c>
      <c r="L45" s="60">
        <v>629</v>
      </c>
      <c r="M45" s="60">
        <v>581</v>
      </c>
      <c r="N45" s="60">
        <v>589</v>
      </c>
      <c r="O45" s="61">
        <v>592</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484</v>
      </c>
      <c r="L46" s="64" t="s">
        <v>484</v>
      </c>
      <c r="M46" s="64" t="s">
        <v>484</v>
      </c>
      <c r="N46" s="64" t="s">
        <v>484</v>
      </c>
      <c r="O46" s="65" t="s">
        <v>484</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484</v>
      </c>
      <c r="L47" s="64" t="s">
        <v>484</v>
      </c>
      <c r="M47" s="64" t="s">
        <v>484</v>
      </c>
      <c r="N47" s="64" t="s">
        <v>484</v>
      </c>
      <c r="O47" s="65" t="s">
        <v>484</v>
      </c>
      <c r="P47" s="48"/>
      <c r="Q47" s="48"/>
      <c r="R47" s="48"/>
      <c r="S47" s="48"/>
      <c r="T47" s="48"/>
      <c r="U47" s="48"/>
    </row>
    <row r="48" spans="1:21" ht="30.75" customHeight="1" x14ac:dyDescent="0.15">
      <c r="A48" s="48"/>
      <c r="B48" s="1196"/>
      <c r="C48" s="1197"/>
      <c r="D48" s="62"/>
      <c r="E48" s="1188" t="s">
        <v>15</v>
      </c>
      <c r="F48" s="1188"/>
      <c r="G48" s="1188"/>
      <c r="H48" s="1188"/>
      <c r="I48" s="1188"/>
      <c r="J48" s="1189"/>
      <c r="K48" s="63">
        <v>358</v>
      </c>
      <c r="L48" s="64">
        <v>358</v>
      </c>
      <c r="M48" s="64">
        <v>362</v>
      </c>
      <c r="N48" s="64">
        <v>360</v>
      </c>
      <c r="O48" s="65">
        <v>359</v>
      </c>
      <c r="P48" s="48"/>
      <c r="Q48" s="48"/>
      <c r="R48" s="48"/>
      <c r="S48" s="48"/>
      <c r="T48" s="48"/>
      <c r="U48" s="48"/>
    </row>
    <row r="49" spans="1:21" ht="30.75" customHeight="1" x14ac:dyDescent="0.15">
      <c r="A49" s="48"/>
      <c r="B49" s="1196"/>
      <c r="C49" s="1197"/>
      <c r="D49" s="62"/>
      <c r="E49" s="1188" t="s">
        <v>16</v>
      </c>
      <c r="F49" s="1188"/>
      <c r="G49" s="1188"/>
      <c r="H49" s="1188"/>
      <c r="I49" s="1188"/>
      <c r="J49" s="1189"/>
      <c r="K49" s="63">
        <v>54</v>
      </c>
      <c r="L49" s="64">
        <v>56</v>
      </c>
      <c r="M49" s="64">
        <v>59</v>
      </c>
      <c r="N49" s="64">
        <v>62</v>
      </c>
      <c r="O49" s="65">
        <v>62</v>
      </c>
      <c r="P49" s="48"/>
      <c r="Q49" s="48"/>
      <c r="R49" s="48"/>
      <c r="S49" s="48"/>
      <c r="T49" s="48"/>
      <c r="U49" s="48"/>
    </row>
    <row r="50" spans="1:21" ht="30.75" customHeight="1" x14ac:dyDescent="0.15">
      <c r="A50" s="48"/>
      <c r="B50" s="1196"/>
      <c r="C50" s="1197"/>
      <c r="D50" s="62"/>
      <c r="E50" s="1188" t="s">
        <v>17</v>
      </c>
      <c r="F50" s="1188"/>
      <c r="G50" s="1188"/>
      <c r="H50" s="1188"/>
      <c r="I50" s="1188"/>
      <c r="J50" s="1189"/>
      <c r="K50" s="63">
        <v>29</v>
      </c>
      <c r="L50" s="64">
        <v>28</v>
      </c>
      <c r="M50" s="64">
        <v>20</v>
      </c>
      <c r="N50" s="64">
        <v>4</v>
      </c>
      <c r="O50" s="65">
        <v>3</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484</v>
      </c>
      <c r="L51" s="64" t="s">
        <v>484</v>
      </c>
      <c r="M51" s="64" t="s">
        <v>484</v>
      </c>
      <c r="N51" s="64" t="s">
        <v>484</v>
      </c>
      <c r="O51" s="65" t="s">
        <v>484</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696</v>
      </c>
      <c r="L52" s="64">
        <v>707</v>
      </c>
      <c r="M52" s="64">
        <v>738</v>
      </c>
      <c r="N52" s="64">
        <v>712</v>
      </c>
      <c r="O52" s="65">
        <v>718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414</v>
      </c>
      <c r="L53" s="69">
        <v>364</v>
      </c>
      <c r="M53" s="69">
        <v>284</v>
      </c>
      <c r="N53" s="69">
        <v>303</v>
      </c>
      <c r="O53" s="70">
        <v>298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523</v>
      </c>
      <c r="J40" s="79" t="s">
        <v>524</v>
      </c>
      <c r="K40" s="79" t="s">
        <v>525</v>
      </c>
      <c r="L40" s="79" t="s">
        <v>526</v>
      </c>
      <c r="M40" s="80" t="s">
        <v>527</v>
      </c>
    </row>
    <row r="41" spans="2:13" ht="27.75" customHeight="1" x14ac:dyDescent="0.15">
      <c r="B41" s="1202" t="s">
        <v>24</v>
      </c>
      <c r="C41" s="1203"/>
      <c r="D41" s="81"/>
      <c r="E41" s="1208" t="s">
        <v>25</v>
      </c>
      <c r="F41" s="1208"/>
      <c r="G41" s="1208"/>
      <c r="H41" s="1209"/>
      <c r="I41" s="82">
        <v>5671</v>
      </c>
      <c r="J41" s="83">
        <v>5691</v>
      </c>
      <c r="K41" s="83">
        <v>6017</v>
      </c>
      <c r="L41" s="83">
        <v>5866</v>
      </c>
      <c r="M41" s="84">
        <v>5569</v>
      </c>
    </row>
    <row r="42" spans="2:13" ht="27.75" customHeight="1" x14ac:dyDescent="0.15">
      <c r="B42" s="1204"/>
      <c r="C42" s="1205"/>
      <c r="D42" s="85"/>
      <c r="E42" s="1210" t="s">
        <v>26</v>
      </c>
      <c r="F42" s="1210"/>
      <c r="G42" s="1210"/>
      <c r="H42" s="1211"/>
      <c r="I42" s="86">
        <v>64</v>
      </c>
      <c r="J42" s="87">
        <v>36</v>
      </c>
      <c r="K42" s="87">
        <v>14</v>
      </c>
      <c r="L42" s="87">
        <v>12</v>
      </c>
      <c r="M42" s="88">
        <v>14</v>
      </c>
    </row>
    <row r="43" spans="2:13" ht="27.75" customHeight="1" x14ac:dyDescent="0.15">
      <c r="B43" s="1204"/>
      <c r="C43" s="1205"/>
      <c r="D43" s="85"/>
      <c r="E43" s="1210" t="s">
        <v>27</v>
      </c>
      <c r="F43" s="1210"/>
      <c r="G43" s="1210"/>
      <c r="H43" s="1211"/>
      <c r="I43" s="86">
        <v>3789</v>
      </c>
      <c r="J43" s="87">
        <v>3808</v>
      </c>
      <c r="K43" s="87">
        <v>3659</v>
      </c>
      <c r="L43" s="87">
        <v>3428</v>
      </c>
      <c r="M43" s="88">
        <v>3139</v>
      </c>
    </row>
    <row r="44" spans="2:13" ht="27.75" customHeight="1" x14ac:dyDescent="0.15">
      <c r="B44" s="1204"/>
      <c r="C44" s="1205"/>
      <c r="D44" s="85"/>
      <c r="E44" s="1210" t="s">
        <v>28</v>
      </c>
      <c r="F44" s="1210"/>
      <c r="G44" s="1210"/>
      <c r="H44" s="1211"/>
      <c r="I44" s="86">
        <v>771</v>
      </c>
      <c r="J44" s="87">
        <v>762</v>
      </c>
      <c r="K44" s="87">
        <v>762</v>
      </c>
      <c r="L44" s="87">
        <v>737</v>
      </c>
      <c r="M44" s="88">
        <v>733</v>
      </c>
    </row>
    <row r="45" spans="2:13" ht="27.75" customHeight="1" x14ac:dyDescent="0.15">
      <c r="B45" s="1204"/>
      <c r="C45" s="1205"/>
      <c r="D45" s="85"/>
      <c r="E45" s="1210" t="s">
        <v>29</v>
      </c>
      <c r="F45" s="1210"/>
      <c r="G45" s="1210"/>
      <c r="H45" s="1211"/>
      <c r="I45" s="86">
        <v>877</v>
      </c>
      <c r="J45" s="87">
        <v>850</v>
      </c>
      <c r="K45" s="87">
        <v>861</v>
      </c>
      <c r="L45" s="87">
        <v>859</v>
      </c>
      <c r="M45" s="88">
        <v>864</v>
      </c>
    </row>
    <row r="46" spans="2:13" ht="27.75" customHeight="1" x14ac:dyDescent="0.15">
      <c r="B46" s="1204"/>
      <c r="C46" s="1205"/>
      <c r="D46" s="89"/>
      <c r="E46" s="1210" t="s">
        <v>30</v>
      </c>
      <c r="F46" s="1210"/>
      <c r="G46" s="1210"/>
      <c r="H46" s="1211"/>
      <c r="I46" s="86">
        <v>15</v>
      </c>
      <c r="J46" s="87" t="s">
        <v>484</v>
      </c>
      <c r="K46" s="87" t="s">
        <v>484</v>
      </c>
      <c r="L46" s="87">
        <v>19</v>
      </c>
      <c r="M46" s="88">
        <v>6</v>
      </c>
    </row>
    <row r="47" spans="2:13" ht="27.75" customHeight="1" x14ac:dyDescent="0.15">
      <c r="B47" s="1204"/>
      <c r="C47" s="1205"/>
      <c r="D47" s="90"/>
      <c r="E47" s="1212" t="s">
        <v>31</v>
      </c>
      <c r="F47" s="1213"/>
      <c r="G47" s="1213"/>
      <c r="H47" s="1214"/>
      <c r="I47" s="86" t="s">
        <v>484</v>
      </c>
      <c r="J47" s="87" t="s">
        <v>484</v>
      </c>
      <c r="K47" s="87" t="s">
        <v>484</v>
      </c>
      <c r="L47" s="87" t="s">
        <v>484</v>
      </c>
      <c r="M47" s="88" t="s">
        <v>484</v>
      </c>
    </row>
    <row r="48" spans="2:13" ht="27.75" customHeight="1" x14ac:dyDescent="0.15">
      <c r="B48" s="1204"/>
      <c r="C48" s="1205"/>
      <c r="D48" s="85"/>
      <c r="E48" s="1210" t="s">
        <v>32</v>
      </c>
      <c r="F48" s="1210"/>
      <c r="G48" s="1210"/>
      <c r="H48" s="1211"/>
      <c r="I48" s="86" t="s">
        <v>484</v>
      </c>
      <c r="J48" s="87" t="s">
        <v>484</v>
      </c>
      <c r="K48" s="87" t="s">
        <v>484</v>
      </c>
      <c r="L48" s="87" t="s">
        <v>484</v>
      </c>
      <c r="M48" s="88" t="s">
        <v>484</v>
      </c>
    </row>
    <row r="49" spans="2:13" ht="27.75" customHeight="1" x14ac:dyDescent="0.15">
      <c r="B49" s="1206"/>
      <c r="C49" s="1207"/>
      <c r="D49" s="85"/>
      <c r="E49" s="1210" t="s">
        <v>33</v>
      </c>
      <c r="F49" s="1210"/>
      <c r="G49" s="1210"/>
      <c r="H49" s="1211"/>
      <c r="I49" s="86" t="s">
        <v>484</v>
      </c>
      <c r="J49" s="87" t="s">
        <v>484</v>
      </c>
      <c r="K49" s="87" t="s">
        <v>484</v>
      </c>
      <c r="L49" s="87" t="s">
        <v>484</v>
      </c>
      <c r="M49" s="88" t="s">
        <v>484</v>
      </c>
    </row>
    <row r="50" spans="2:13" ht="27.75" customHeight="1" x14ac:dyDescent="0.15">
      <c r="B50" s="1215" t="s">
        <v>34</v>
      </c>
      <c r="C50" s="1216"/>
      <c r="D50" s="91"/>
      <c r="E50" s="1210" t="s">
        <v>35</v>
      </c>
      <c r="F50" s="1210"/>
      <c r="G50" s="1210"/>
      <c r="H50" s="1211"/>
      <c r="I50" s="86">
        <v>1984</v>
      </c>
      <c r="J50" s="87">
        <v>2091</v>
      </c>
      <c r="K50" s="87">
        <v>2721</v>
      </c>
      <c r="L50" s="87">
        <v>3333</v>
      </c>
      <c r="M50" s="88">
        <v>4157</v>
      </c>
    </row>
    <row r="51" spans="2:13" ht="27.75" customHeight="1" x14ac:dyDescent="0.15">
      <c r="B51" s="1204"/>
      <c r="C51" s="1205"/>
      <c r="D51" s="85"/>
      <c r="E51" s="1210" t="s">
        <v>36</v>
      </c>
      <c r="F51" s="1210"/>
      <c r="G51" s="1210"/>
      <c r="H51" s="1211"/>
      <c r="I51" s="86">
        <v>2</v>
      </c>
      <c r="J51" s="87" t="s">
        <v>484</v>
      </c>
      <c r="K51" s="87" t="s">
        <v>484</v>
      </c>
      <c r="L51" s="87" t="s">
        <v>484</v>
      </c>
      <c r="M51" s="88" t="s">
        <v>484</v>
      </c>
    </row>
    <row r="52" spans="2:13" ht="27.75" customHeight="1" x14ac:dyDescent="0.15">
      <c r="B52" s="1206"/>
      <c r="C52" s="1207"/>
      <c r="D52" s="85"/>
      <c r="E52" s="1210" t="s">
        <v>37</v>
      </c>
      <c r="F52" s="1210"/>
      <c r="G52" s="1210"/>
      <c r="H52" s="1211"/>
      <c r="I52" s="86">
        <v>7261</v>
      </c>
      <c r="J52" s="87">
        <v>7291</v>
      </c>
      <c r="K52" s="87">
        <v>7137</v>
      </c>
      <c r="L52" s="87">
        <v>6903</v>
      </c>
      <c r="M52" s="88">
        <v>6763</v>
      </c>
    </row>
    <row r="53" spans="2:13" ht="27.75" customHeight="1" thickBot="1" x14ac:dyDescent="0.2">
      <c r="B53" s="1217" t="s">
        <v>38</v>
      </c>
      <c r="C53" s="1218"/>
      <c r="D53" s="92"/>
      <c r="E53" s="1219" t="s">
        <v>39</v>
      </c>
      <c r="F53" s="1219"/>
      <c r="G53" s="1219"/>
      <c r="H53" s="1220"/>
      <c r="I53" s="93">
        <v>1940</v>
      </c>
      <c r="J53" s="94">
        <v>1764</v>
      </c>
      <c r="K53" s="94">
        <v>1455</v>
      </c>
      <c r="L53" s="94">
        <v>684</v>
      </c>
      <c r="M53" s="95">
        <v>-594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550</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550</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551</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552</v>
      </c>
      <c r="I42" s="354"/>
      <c r="J42" s="354"/>
      <c r="K42" s="354"/>
      <c r="L42" s="246"/>
      <c r="M42" s="246"/>
      <c r="N42" s="246"/>
      <c r="O42" s="246"/>
    </row>
    <row r="43" spans="2:17" x14ac:dyDescent="0.15">
      <c r="B43" s="250"/>
      <c r="C43" s="246"/>
      <c r="D43" s="246"/>
      <c r="E43" s="246"/>
      <c r="F43" s="246"/>
      <c r="G43" s="1233" t="s">
        <v>561</v>
      </c>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553</v>
      </c>
    </row>
    <row r="50" spans="1:17" x14ac:dyDescent="0.15">
      <c r="B50" s="250"/>
      <c r="C50" s="246"/>
      <c r="D50" s="246"/>
      <c r="E50" s="246"/>
      <c r="F50" s="246"/>
      <c r="G50" s="1242"/>
      <c r="H50" s="1243"/>
      <c r="I50" s="1243"/>
      <c r="J50" s="1244"/>
      <c r="K50" s="356" t="s">
        <v>523</v>
      </c>
      <c r="L50" s="356" t="s">
        <v>524</v>
      </c>
      <c r="M50" s="356" t="s">
        <v>525</v>
      </c>
      <c r="N50" s="356" t="s">
        <v>526</v>
      </c>
      <c r="O50" s="356" t="s">
        <v>527</v>
      </c>
    </row>
    <row r="51" spans="1:17" x14ac:dyDescent="0.15">
      <c r="B51" s="250"/>
      <c r="C51" s="246"/>
      <c r="D51" s="246"/>
      <c r="E51" s="246"/>
      <c r="F51" s="246"/>
      <c r="G51" s="1245" t="s">
        <v>554</v>
      </c>
      <c r="H51" s="1246"/>
      <c r="I51" s="1251" t="s">
        <v>555</v>
      </c>
      <c r="J51" s="1251"/>
      <c r="K51" s="1255"/>
      <c r="L51" s="1255"/>
      <c r="M51" s="1255"/>
      <c r="N51" s="1221">
        <v>18.2</v>
      </c>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556</v>
      </c>
      <c r="J53" s="1231"/>
      <c r="K53" s="1256"/>
      <c r="L53" s="1256"/>
      <c r="M53" s="1256"/>
      <c r="N53" s="1253">
        <v>56</v>
      </c>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557</v>
      </c>
      <c r="H55" s="1226"/>
      <c r="I55" s="1231" t="s">
        <v>555</v>
      </c>
      <c r="J55" s="1231"/>
      <c r="K55" s="1255"/>
      <c r="L55" s="1255"/>
      <c r="M55" s="1255"/>
      <c r="N55" s="1221">
        <v>0</v>
      </c>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556</v>
      </c>
      <c r="J57" s="1223"/>
      <c r="K57" s="1256"/>
      <c r="L57" s="1256"/>
      <c r="M57" s="1256"/>
      <c r="N57" s="1253">
        <v>55.3</v>
      </c>
      <c r="O57" s="1256"/>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558</v>
      </c>
      <c r="C63" s="246"/>
      <c r="D63" s="246"/>
      <c r="E63" s="246"/>
      <c r="F63" s="246"/>
      <c r="G63" s="246"/>
      <c r="H63" s="246"/>
      <c r="I63" s="246"/>
      <c r="J63" s="246"/>
      <c r="K63" s="246"/>
      <c r="L63" s="246"/>
      <c r="M63" s="246"/>
      <c r="N63" s="246"/>
      <c r="O63" s="246"/>
    </row>
    <row r="64" spans="1:17" x14ac:dyDescent="0.15">
      <c r="B64" s="250"/>
      <c r="C64" s="246"/>
      <c r="D64" s="246"/>
      <c r="E64" s="246"/>
      <c r="F64" s="246"/>
      <c r="G64" s="353" t="s">
        <v>552</v>
      </c>
      <c r="I64" s="354"/>
      <c r="J64" s="354"/>
      <c r="K64" s="354"/>
      <c r="L64" s="246"/>
      <c r="M64" s="246"/>
      <c r="N64" s="246"/>
      <c r="O64" s="246"/>
    </row>
    <row r="65" spans="2:30" x14ac:dyDescent="0.15">
      <c r="B65" s="250"/>
      <c r="C65" s="246"/>
      <c r="D65" s="246"/>
      <c r="E65" s="246"/>
      <c r="F65" s="246"/>
      <c r="G65" s="1233" t="s">
        <v>562</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559</v>
      </c>
      <c r="I71" s="370"/>
      <c r="J71" s="366"/>
      <c r="K71" s="366"/>
      <c r="L71" s="367"/>
      <c r="M71" s="366"/>
      <c r="N71" s="367"/>
      <c r="O71" s="368"/>
    </row>
    <row r="72" spans="2:30" x14ac:dyDescent="0.15">
      <c r="B72" s="250"/>
      <c r="C72" s="246"/>
      <c r="D72" s="246"/>
      <c r="E72" s="246"/>
      <c r="F72" s="246"/>
      <c r="G72" s="1242"/>
      <c r="H72" s="1243"/>
      <c r="I72" s="1243"/>
      <c r="J72" s="1244"/>
      <c r="K72" s="356" t="s">
        <v>523</v>
      </c>
      <c r="L72" s="356" t="s">
        <v>524</v>
      </c>
      <c r="M72" s="356" t="s">
        <v>525</v>
      </c>
      <c r="N72" s="356" t="s">
        <v>526</v>
      </c>
      <c r="O72" s="356" t="s">
        <v>527</v>
      </c>
    </row>
    <row r="73" spans="2:30" x14ac:dyDescent="0.15">
      <c r="B73" s="250"/>
      <c r="C73" s="246"/>
      <c r="D73" s="246"/>
      <c r="E73" s="246"/>
      <c r="F73" s="246"/>
      <c r="G73" s="1245" t="s">
        <v>554</v>
      </c>
      <c r="H73" s="1246"/>
      <c r="I73" s="1251" t="s">
        <v>555</v>
      </c>
      <c r="J73" s="1251"/>
      <c r="K73" s="1232">
        <v>50.4</v>
      </c>
      <c r="L73" s="1232">
        <v>46.2</v>
      </c>
      <c r="M73" s="1221">
        <v>40</v>
      </c>
      <c r="N73" s="1221">
        <v>18.2</v>
      </c>
      <c r="O73" s="1221"/>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560</v>
      </c>
      <c r="J75" s="1231"/>
      <c r="K75" s="1253">
        <v>14.5</v>
      </c>
      <c r="L75" s="1253">
        <v>11.4</v>
      </c>
      <c r="M75" s="1253">
        <v>9.3000000000000007</v>
      </c>
      <c r="N75" s="1253">
        <v>8.4</v>
      </c>
      <c r="O75" s="1253">
        <v>7.9</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557</v>
      </c>
      <c r="H77" s="1226"/>
      <c r="I77" s="1231" t="s">
        <v>555</v>
      </c>
      <c r="J77" s="1231"/>
      <c r="K77" s="1232">
        <v>64.7</v>
      </c>
      <c r="L77" s="1232">
        <v>55.2</v>
      </c>
      <c r="M77" s="1221">
        <v>54</v>
      </c>
      <c r="N77" s="1221">
        <v>0</v>
      </c>
      <c r="O77" s="1221">
        <v>0</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560</v>
      </c>
      <c r="J79" s="1223"/>
      <c r="K79" s="1224">
        <v>13.3</v>
      </c>
      <c r="L79" s="1224">
        <v>12.5</v>
      </c>
      <c r="M79" s="1224">
        <v>11.5</v>
      </c>
      <c r="N79" s="1224">
        <v>8.6</v>
      </c>
      <c r="O79" s="1224">
        <v>8.5</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522</v>
      </c>
      <c r="G2" s="113"/>
      <c r="H2" s="114"/>
    </row>
    <row r="3" spans="1:8" x14ac:dyDescent="0.15">
      <c r="A3" s="110" t="s">
        <v>515</v>
      </c>
      <c r="B3" s="115"/>
      <c r="C3" s="116"/>
      <c r="D3" s="117">
        <v>136858</v>
      </c>
      <c r="E3" s="118"/>
      <c r="F3" s="119">
        <v>114097</v>
      </c>
      <c r="G3" s="120"/>
      <c r="H3" s="121"/>
    </row>
    <row r="4" spans="1:8" x14ac:dyDescent="0.15">
      <c r="A4" s="122"/>
      <c r="B4" s="123"/>
      <c r="C4" s="124"/>
      <c r="D4" s="125">
        <v>63422</v>
      </c>
      <c r="E4" s="126"/>
      <c r="F4" s="127">
        <v>61630</v>
      </c>
      <c r="G4" s="128"/>
      <c r="H4" s="129"/>
    </row>
    <row r="5" spans="1:8" x14ac:dyDescent="0.15">
      <c r="A5" s="110" t="s">
        <v>517</v>
      </c>
      <c r="B5" s="115"/>
      <c r="C5" s="116"/>
      <c r="D5" s="117">
        <v>124977</v>
      </c>
      <c r="E5" s="118"/>
      <c r="F5" s="119">
        <v>136577</v>
      </c>
      <c r="G5" s="120"/>
      <c r="H5" s="121"/>
    </row>
    <row r="6" spans="1:8" x14ac:dyDescent="0.15">
      <c r="A6" s="122"/>
      <c r="B6" s="123"/>
      <c r="C6" s="124"/>
      <c r="D6" s="125">
        <v>45655</v>
      </c>
      <c r="E6" s="126"/>
      <c r="F6" s="127">
        <v>59645</v>
      </c>
      <c r="G6" s="128"/>
      <c r="H6" s="129"/>
    </row>
    <row r="7" spans="1:8" x14ac:dyDescent="0.15">
      <c r="A7" s="110" t="s">
        <v>518</v>
      </c>
      <c r="B7" s="115"/>
      <c r="C7" s="116"/>
      <c r="D7" s="117">
        <v>161154</v>
      </c>
      <c r="E7" s="118"/>
      <c r="F7" s="119">
        <v>132212</v>
      </c>
      <c r="G7" s="120"/>
      <c r="H7" s="121"/>
    </row>
    <row r="8" spans="1:8" x14ac:dyDescent="0.15">
      <c r="A8" s="122"/>
      <c r="B8" s="123"/>
      <c r="C8" s="124"/>
      <c r="D8" s="125">
        <v>57302</v>
      </c>
      <c r="E8" s="126"/>
      <c r="F8" s="127">
        <v>67114</v>
      </c>
      <c r="G8" s="128"/>
      <c r="H8" s="129"/>
    </row>
    <row r="9" spans="1:8" x14ac:dyDescent="0.15">
      <c r="A9" s="110" t="s">
        <v>519</v>
      </c>
      <c r="B9" s="115"/>
      <c r="C9" s="116"/>
      <c r="D9" s="117">
        <v>91118</v>
      </c>
      <c r="E9" s="118"/>
      <c r="F9" s="119">
        <v>162193</v>
      </c>
      <c r="G9" s="120"/>
      <c r="H9" s="121"/>
    </row>
    <row r="10" spans="1:8" x14ac:dyDescent="0.15">
      <c r="A10" s="122"/>
      <c r="B10" s="123"/>
      <c r="C10" s="124"/>
      <c r="D10" s="125">
        <v>40829</v>
      </c>
      <c r="E10" s="126"/>
      <c r="F10" s="127">
        <v>79985</v>
      </c>
      <c r="G10" s="128"/>
      <c r="H10" s="129"/>
    </row>
    <row r="11" spans="1:8" x14ac:dyDescent="0.15">
      <c r="A11" s="110" t="s">
        <v>520</v>
      </c>
      <c r="B11" s="115"/>
      <c r="C11" s="116"/>
      <c r="D11" s="117">
        <v>99029</v>
      </c>
      <c r="E11" s="118"/>
      <c r="F11" s="119">
        <v>168868</v>
      </c>
      <c r="G11" s="120"/>
      <c r="H11" s="121"/>
    </row>
    <row r="12" spans="1:8" x14ac:dyDescent="0.15">
      <c r="A12" s="122"/>
      <c r="B12" s="123"/>
      <c r="C12" s="130"/>
      <c r="D12" s="125">
        <v>52417</v>
      </c>
      <c r="E12" s="126"/>
      <c r="F12" s="127">
        <v>79360</v>
      </c>
      <c r="G12" s="128"/>
      <c r="H12" s="129"/>
    </row>
    <row r="13" spans="1:8" x14ac:dyDescent="0.15">
      <c r="A13" s="110"/>
      <c r="B13" s="115"/>
      <c r="C13" s="131"/>
      <c r="D13" s="132">
        <v>122627</v>
      </c>
      <c r="E13" s="133"/>
      <c r="F13" s="134">
        <v>142789</v>
      </c>
      <c r="G13" s="135"/>
      <c r="H13" s="121"/>
    </row>
    <row r="14" spans="1:8" x14ac:dyDescent="0.15">
      <c r="A14" s="122"/>
      <c r="B14" s="123"/>
      <c r="C14" s="124"/>
      <c r="D14" s="125">
        <v>51925</v>
      </c>
      <c r="E14" s="126"/>
      <c r="F14" s="127">
        <v>69547</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10.58</v>
      </c>
      <c r="C19" s="136">
        <f>ROUND(VALUE(SUBSTITUTE(実質収支比率等に係る経年分析!G$48,"▲","-")),2)</f>
        <v>16.32</v>
      </c>
      <c r="D19" s="136">
        <f>ROUND(VALUE(SUBSTITUTE(実質収支比率等に係る経年分析!H$48,"▲","-")),2)</f>
        <v>14.23</v>
      </c>
      <c r="E19" s="136">
        <f>ROUND(VALUE(SUBSTITUTE(実質収支比率等に係る経年分析!I$48,"▲","-")),2)</f>
        <v>16.510000000000002</v>
      </c>
      <c r="F19" s="136">
        <f>ROUND(VALUE(SUBSTITUTE(実質収支比率等に係る経年分析!J$48,"▲","-")),2)</f>
        <v>12.01</v>
      </c>
    </row>
    <row r="20" spans="1:11" x14ac:dyDescent="0.15">
      <c r="A20" s="136" t="s">
        <v>44</v>
      </c>
      <c r="B20" s="136">
        <f>ROUND(VALUE(SUBSTITUTE(実質収支比率等に係る経年分析!F$47,"▲","-")),2)</f>
        <v>24.89</v>
      </c>
      <c r="C20" s="136">
        <f>ROUND(VALUE(SUBSTITUTE(実質収支比率等に係る経年分析!G$47,"▲","-")),2)</f>
        <v>27.27</v>
      </c>
      <c r="D20" s="136">
        <f>ROUND(VALUE(SUBSTITUTE(実質収支比率等に係る経年分析!H$47,"▲","-")),2)</f>
        <v>42.1</v>
      </c>
      <c r="E20" s="136">
        <f>ROUND(VALUE(SUBSTITUTE(実質収支比率等に係る経年分析!I$47,"▲","-")),2)</f>
        <v>51.75</v>
      </c>
      <c r="F20" s="136">
        <f>ROUND(VALUE(SUBSTITUTE(実質収支比率等に係る経年分析!J$47,"▲","-")),2)</f>
        <v>60.59</v>
      </c>
    </row>
    <row r="21" spans="1:11" x14ac:dyDescent="0.15">
      <c r="A21" s="136" t="s">
        <v>45</v>
      </c>
      <c r="B21" s="136">
        <f>IF(ISNUMBER(VALUE(SUBSTITUTE(実質収支比率等に係る経年分析!F$49,"▲","-"))),ROUND(VALUE(SUBSTITUTE(実質収支比率等に係る経年分析!F$49,"▲","-")),2),NA())</f>
        <v>10.78</v>
      </c>
      <c r="C21" s="136">
        <f>IF(ISNUMBER(VALUE(SUBSTITUTE(実質収支比率等に係る経年分析!G$49,"▲","-"))),ROUND(VALUE(SUBSTITUTE(実質収支比率等に係る経年分析!G$49,"▲","-")),2),NA())</f>
        <v>10.7</v>
      </c>
      <c r="D21" s="136">
        <f>IF(ISNUMBER(VALUE(SUBSTITUTE(実質収支比率等に係る経年分析!H$49,"▲","-"))),ROUND(VALUE(SUBSTITUTE(実質収支比率等に係る経年分析!H$49,"▲","-")),2),NA())</f>
        <v>11.28</v>
      </c>
      <c r="E21" s="136">
        <f>IF(ISNUMBER(VALUE(SUBSTITUTE(実質収支比率等に係る経年分析!I$49,"▲","-"))),ROUND(VALUE(SUBSTITUTE(実質収支比率等に係る経年分析!I$49,"▲","-")),2),NA())</f>
        <v>13.13</v>
      </c>
      <c r="F21" s="136">
        <f>IF(ISNUMBER(VALUE(SUBSTITUTE(実質収支比率等に係る経年分析!J$49,"▲","-"))),ROUND(VALUE(SUBSTITUTE(実質収支比率等に係る経年分析!J$49,"▲","-")),2),NA())</f>
        <v>2.99</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7.0000000000000007E-2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0.05</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0.09</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国民健康保険特別会計（直営診療施設勘定）</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0.03</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簡易水道事業特別会計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0.28999999999999998</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0.09</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0.43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0.28999999999999998</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0.09</v>
      </c>
    </row>
    <row r="31" spans="1:11" x14ac:dyDescent="0.15">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0.41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0.14000000000000001</v>
      </c>
    </row>
    <row r="32" spans="1:11" x14ac:dyDescent="0.15">
      <c r="A32" s="137" t="str">
        <f>IF(連結実質赤字比率に係る赤字・黒字の構成分析!C$38="",NA(),連結実質赤字比率に係る赤字・黒字の構成分析!C$38)</f>
        <v>農業集落排水事業特別会計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0.15</v>
      </c>
    </row>
    <row r="33" spans="1:16" x14ac:dyDescent="0.15">
      <c r="A33" s="137" t="str">
        <f>IF(連結実質赤字比率に係る赤字・黒字の構成分析!C$37="",NA(),連結実質赤字比率に係る赤字・黒字の構成分析!C$37)</f>
        <v>介護保険特別会計（介護事業勘定）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0.51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1.86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2.4</v>
      </c>
    </row>
    <row r="34" spans="1:16" x14ac:dyDescent="0.15">
      <c r="A34" s="137" t="str">
        <f>IF(連結実質赤字比率に係る赤字・黒字の構成分析!C$36="",NA(),連結実質赤字比率に係る赤字・黒字の構成分析!C$36)</f>
        <v>国民健康保険特別会計（事業勘定）</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0.69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0.98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2.19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2.1800000000000002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3.7</v>
      </c>
    </row>
    <row r="35" spans="1:16" x14ac:dyDescent="0.15">
      <c r="A35" s="137" t="str">
        <f>IF(連結実質赤字比率に係る赤字・黒字の構成分析!C$35="",NA(),連結実質赤字比率に係る赤字・黒字の構成分析!C$35)</f>
        <v>上水道事業会計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2.86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3.38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9.1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9.82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11.06</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10.57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16.32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14.22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16.510000000000002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12.01</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696</v>
      </c>
      <c r="E42" s="138"/>
      <c r="F42" s="138"/>
      <c r="G42" s="138">
        <f>'実質公債費比率（分子）の構造'!L$52</f>
        <v>707</v>
      </c>
      <c r="H42" s="138"/>
      <c r="I42" s="138"/>
      <c r="J42" s="138">
        <f>'実質公債費比率（分子）の構造'!M$52</f>
        <v>738</v>
      </c>
      <c r="K42" s="138"/>
      <c r="L42" s="138"/>
      <c r="M42" s="138">
        <f>'実質公債費比率（分子）の構造'!N$52</f>
        <v>712</v>
      </c>
      <c r="N42" s="138"/>
      <c r="O42" s="138"/>
      <c r="P42" s="138">
        <f>'実質公債費比率（分子）の構造'!O$52</f>
        <v>718</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29</v>
      </c>
      <c r="C44" s="138"/>
      <c r="D44" s="138"/>
      <c r="E44" s="138">
        <f>'実質公債費比率（分子）の構造'!L$50</f>
        <v>28</v>
      </c>
      <c r="F44" s="138"/>
      <c r="G44" s="138"/>
      <c r="H44" s="138">
        <f>'実質公債費比率（分子）の構造'!M$50</f>
        <v>20</v>
      </c>
      <c r="I44" s="138"/>
      <c r="J44" s="138"/>
      <c r="K44" s="138">
        <f>'実質公債費比率（分子）の構造'!N$50</f>
        <v>4</v>
      </c>
      <c r="L44" s="138"/>
      <c r="M44" s="138"/>
      <c r="N44" s="138">
        <f>'実質公債費比率（分子）の構造'!O$50</f>
        <v>3</v>
      </c>
      <c r="O44" s="138"/>
      <c r="P44" s="138"/>
    </row>
    <row r="45" spans="1:16" x14ac:dyDescent="0.15">
      <c r="A45" s="138" t="s">
        <v>55</v>
      </c>
      <c r="B45" s="138">
        <f>'実質公債費比率（分子）の構造'!K$49</f>
        <v>54</v>
      </c>
      <c r="C45" s="138"/>
      <c r="D45" s="138"/>
      <c r="E45" s="138">
        <f>'実質公債費比率（分子）の構造'!L$49</f>
        <v>56</v>
      </c>
      <c r="F45" s="138"/>
      <c r="G45" s="138"/>
      <c r="H45" s="138">
        <f>'実質公債費比率（分子）の構造'!M$49</f>
        <v>59</v>
      </c>
      <c r="I45" s="138"/>
      <c r="J45" s="138"/>
      <c r="K45" s="138">
        <f>'実質公債費比率（分子）の構造'!N$49</f>
        <v>62</v>
      </c>
      <c r="L45" s="138"/>
      <c r="M45" s="138"/>
      <c r="N45" s="138">
        <f>'実質公債費比率（分子）の構造'!O$49</f>
        <v>62</v>
      </c>
      <c r="O45" s="138"/>
      <c r="P45" s="138"/>
    </row>
    <row r="46" spans="1:16" x14ac:dyDescent="0.15">
      <c r="A46" s="138" t="s">
        <v>56</v>
      </c>
      <c r="B46" s="138">
        <f>'実質公債費比率（分子）の構造'!K$48</f>
        <v>358</v>
      </c>
      <c r="C46" s="138"/>
      <c r="D46" s="138"/>
      <c r="E46" s="138">
        <f>'実質公債費比率（分子）の構造'!L$48</f>
        <v>358</v>
      </c>
      <c r="F46" s="138"/>
      <c r="G46" s="138"/>
      <c r="H46" s="138">
        <f>'実質公債費比率（分子）の構造'!M$48</f>
        <v>362</v>
      </c>
      <c r="I46" s="138"/>
      <c r="J46" s="138"/>
      <c r="K46" s="138">
        <f>'実質公債費比率（分子）の構造'!N$48</f>
        <v>360</v>
      </c>
      <c r="L46" s="138"/>
      <c r="M46" s="138"/>
      <c r="N46" s="138">
        <f>'実質公債費比率（分子）の構造'!O$48</f>
        <v>359</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669</v>
      </c>
      <c r="C49" s="138"/>
      <c r="D49" s="138"/>
      <c r="E49" s="138">
        <f>'実質公債費比率（分子）の構造'!L$45</f>
        <v>629</v>
      </c>
      <c r="F49" s="138"/>
      <c r="G49" s="138"/>
      <c r="H49" s="138">
        <f>'実質公債費比率（分子）の構造'!M$45</f>
        <v>581</v>
      </c>
      <c r="I49" s="138"/>
      <c r="J49" s="138"/>
      <c r="K49" s="138">
        <f>'実質公債費比率（分子）の構造'!N$45</f>
        <v>589</v>
      </c>
      <c r="L49" s="138"/>
      <c r="M49" s="138"/>
      <c r="N49" s="138">
        <f>'実質公債費比率（分子）の構造'!O$45</f>
        <v>592</v>
      </c>
      <c r="O49" s="138"/>
      <c r="P49" s="138"/>
    </row>
    <row r="50" spans="1:16" x14ac:dyDescent="0.15">
      <c r="A50" s="138" t="s">
        <v>60</v>
      </c>
      <c r="B50" s="138" t="e">
        <f>NA()</f>
        <v>#N/A</v>
      </c>
      <c r="C50" s="138">
        <f>IF(ISNUMBER('実質公債費比率（分子）の構造'!K$53),'実質公債費比率（分子）の構造'!K$53,NA())</f>
        <v>414</v>
      </c>
      <c r="D50" s="138" t="e">
        <f>NA()</f>
        <v>#N/A</v>
      </c>
      <c r="E50" s="138" t="e">
        <f>NA()</f>
        <v>#N/A</v>
      </c>
      <c r="F50" s="138">
        <f>IF(ISNUMBER('実質公債費比率（分子）の構造'!L$53),'実質公債費比率（分子）の構造'!L$53,NA())</f>
        <v>364</v>
      </c>
      <c r="G50" s="138" t="e">
        <f>NA()</f>
        <v>#N/A</v>
      </c>
      <c r="H50" s="138" t="e">
        <f>NA()</f>
        <v>#N/A</v>
      </c>
      <c r="I50" s="138">
        <f>IF(ISNUMBER('実質公債費比率（分子）の構造'!M$53),'実質公債費比率（分子）の構造'!M$53,NA())</f>
        <v>284</v>
      </c>
      <c r="J50" s="138" t="e">
        <f>NA()</f>
        <v>#N/A</v>
      </c>
      <c r="K50" s="138" t="e">
        <f>NA()</f>
        <v>#N/A</v>
      </c>
      <c r="L50" s="138">
        <f>IF(ISNUMBER('実質公債費比率（分子）の構造'!N$53),'実質公債費比率（分子）の構造'!N$53,NA())</f>
        <v>303</v>
      </c>
      <c r="M50" s="138" t="e">
        <f>NA()</f>
        <v>#N/A</v>
      </c>
      <c r="N50" s="138" t="e">
        <f>NA()</f>
        <v>#N/A</v>
      </c>
      <c r="O50" s="138">
        <f>IF(ISNUMBER('実質公債費比率（分子）の構造'!O$53),'実質公債費比率（分子）の構造'!O$53,NA())</f>
        <v>298</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7261</v>
      </c>
      <c r="E56" s="137"/>
      <c r="F56" s="137"/>
      <c r="G56" s="137">
        <f>'将来負担比率（分子）の構造'!J$52</f>
        <v>7291</v>
      </c>
      <c r="H56" s="137"/>
      <c r="I56" s="137"/>
      <c r="J56" s="137">
        <f>'将来負担比率（分子）の構造'!K$52</f>
        <v>7137</v>
      </c>
      <c r="K56" s="137"/>
      <c r="L56" s="137"/>
      <c r="M56" s="137">
        <f>'将来負担比率（分子）の構造'!L$52</f>
        <v>6903</v>
      </c>
      <c r="N56" s="137"/>
      <c r="O56" s="137"/>
      <c r="P56" s="137">
        <f>'将来負担比率（分子）の構造'!M$52</f>
        <v>6763</v>
      </c>
    </row>
    <row r="57" spans="1:16" x14ac:dyDescent="0.15">
      <c r="A57" s="137" t="s">
        <v>36</v>
      </c>
      <c r="B57" s="137"/>
      <c r="C57" s="137"/>
      <c r="D57" s="137">
        <f>'将来負担比率（分子）の構造'!I$51</f>
        <v>2</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1984</v>
      </c>
      <c r="E58" s="137"/>
      <c r="F58" s="137"/>
      <c r="G58" s="137">
        <f>'将来負担比率（分子）の構造'!J$50</f>
        <v>2091</v>
      </c>
      <c r="H58" s="137"/>
      <c r="I58" s="137"/>
      <c r="J58" s="137">
        <f>'将来負担比率（分子）の構造'!K$50</f>
        <v>2721</v>
      </c>
      <c r="K58" s="137"/>
      <c r="L58" s="137"/>
      <c r="M58" s="137">
        <f>'将来負担比率（分子）の構造'!L$50</f>
        <v>3333</v>
      </c>
      <c r="N58" s="137"/>
      <c r="O58" s="137"/>
      <c r="P58" s="137">
        <f>'将来負担比率（分子）の構造'!M$50</f>
        <v>4157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15</v>
      </c>
      <c r="C61" s="137"/>
      <c r="D61" s="137"/>
      <c r="E61" s="137" t="str">
        <f>'将来負担比率（分子）の構造'!J$46</f>
        <v>-</v>
      </c>
      <c r="F61" s="137"/>
      <c r="G61" s="137"/>
      <c r="H61" s="137" t="str">
        <f>'将来負担比率（分子）の構造'!K$46</f>
        <v>-</v>
      </c>
      <c r="I61" s="137"/>
      <c r="J61" s="137"/>
      <c r="K61" s="137">
        <f>'将来負担比率（分子）の構造'!L$46</f>
        <v>19</v>
      </c>
      <c r="L61" s="137"/>
      <c r="M61" s="137"/>
      <c r="N61" s="137">
        <f>'将来負担比率（分子）の構造'!M$46</f>
        <v>6</v>
      </c>
      <c r="O61" s="137"/>
      <c r="P61" s="137"/>
    </row>
    <row r="62" spans="1:16" x14ac:dyDescent="0.15">
      <c r="A62" s="137" t="s">
        <v>29</v>
      </c>
      <c r="B62" s="137">
        <f>'将来負担比率（分子）の構造'!I$45</f>
        <v>877</v>
      </c>
      <c r="C62" s="137"/>
      <c r="D62" s="137"/>
      <c r="E62" s="137">
        <f>'将来負担比率（分子）の構造'!J$45</f>
        <v>850</v>
      </c>
      <c r="F62" s="137"/>
      <c r="G62" s="137"/>
      <c r="H62" s="137">
        <f>'将来負担比率（分子）の構造'!K$45</f>
        <v>861</v>
      </c>
      <c r="I62" s="137"/>
      <c r="J62" s="137"/>
      <c r="K62" s="137">
        <f>'将来負担比率（分子）の構造'!L$45</f>
        <v>859</v>
      </c>
      <c r="L62" s="137"/>
      <c r="M62" s="137"/>
      <c r="N62" s="137">
        <f>'将来負担比率（分子）の構造'!M$45</f>
        <v>864</v>
      </c>
      <c r="O62" s="137"/>
      <c r="P62" s="137"/>
    </row>
    <row r="63" spans="1:16" x14ac:dyDescent="0.15">
      <c r="A63" s="137" t="s">
        <v>28</v>
      </c>
      <c r="B63" s="137">
        <f>'将来負担比率（分子）の構造'!I$44</f>
        <v>771</v>
      </c>
      <c r="C63" s="137"/>
      <c r="D63" s="137"/>
      <c r="E63" s="137">
        <f>'将来負担比率（分子）の構造'!J$44</f>
        <v>762</v>
      </c>
      <c r="F63" s="137"/>
      <c r="G63" s="137"/>
      <c r="H63" s="137">
        <f>'将来負担比率（分子）の構造'!K$44</f>
        <v>762</v>
      </c>
      <c r="I63" s="137"/>
      <c r="J63" s="137"/>
      <c r="K63" s="137">
        <f>'将来負担比率（分子）の構造'!L$44</f>
        <v>737</v>
      </c>
      <c r="L63" s="137"/>
      <c r="M63" s="137"/>
      <c r="N63" s="137">
        <f>'将来負担比率（分子）の構造'!M$44</f>
        <v>733</v>
      </c>
      <c r="O63" s="137"/>
      <c r="P63" s="137"/>
    </row>
    <row r="64" spans="1:16" x14ac:dyDescent="0.15">
      <c r="A64" s="137" t="s">
        <v>27</v>
      </c>
      <c r="B64" s="137">
        <f>'将来負担比率（分子）の構造'!I$43</f>
        <v>3789</v>
      </c>
      <c r="C64" s="137"/>
      <c r="D64" s="137"/>
      <c r="E64" s="137">
        <f>'将来負担比率（分子）の構造'!J$43</f>
        <v>3808</v>
      </c>
      <c r="F64" s="137"/>
      <c r="G64" s="137"/>
      <c r="H64" s="137">
        <f>'将来負担比率（分子）の構造'!K$43</f>
        <v>3659</v>
      </c>
      <c r="I64" s="137"/>
      <c r="J64" s="137"/>
      <c r="K64" s="137">
        <f>'将来負担比率（分子）の構造'!L$43</f>
        <v>3428</v>
      </c>
      <c r="L64" s="137"/>
      <c r="M64" s="137"/>
      <c r="N64" s="137">
        <f>'将来負担比率（分子）の構造'!M$43</f>
        <v>3139</v>
      </c>
      <c r="O64" s="137"/>
      <c r="P64" s="137"/>
    </row>
    <row r="65" spans="1:16" x14ac:dyDescent="0.15">
      <c r="A65" s="137" t="s">
        <v>26</v>
      </c>
      <c r="B65" s="137">
        <f>'将来負担比率（分子）の構造'!I$42</f>
        <v>64</v>
      </c>
      <c r="C65" s="137"/>
      <c r="D65" s="137"/>
      <c r="E65" s="137">
        <f>'将来負担比率（分子）の構造'!J$42</f>
        <v>36</v>
      </c>
      <c r="F65" s="137"/>
      <c r="G65" s="137"/>
      <c r="H65" s="137">
        <f>'将来負担比率（分子）の構造'!K$42</f>
        <v>14</v>
      </c>
      <c r="I65" s="137"/>
      <c r="J65" s="137"/>
      <c r="K65" s="137">
        <f>'将来負担比率（分子）の構造'!L$42</f>
        <v>12</v>
      </c>
      <c r="L65" s="137"/>
      <c r="M65" s="137"/>
      <c r="N65" s="137">
        <f>'将来負担比率（分子）の構造'!M$42</f>
        <v>14</v>
      </c>
      <c r="O65" s="137"/>
      <c r="P65" s="137"/>
    </row>
    <row r="66" spans="1:16" x14ac:dyDescent="0.15">
      <c r="A66" s="137" t="s">
        <v>25</v>
      </c>
      <c r="B66" s="137">
        <f>'将来負担比率（分子）の構造'!I$41</f>
        <v>5671</v>
      </c>
      <c r="C66" s="137"/>
      <c r="D66" s="137"/>
      <c r="E66" s="137">
        <f>'将来負担比率（分子）の構造'!J$41</f>
        <v>5691</v>
      </c>
      <c r="F66" s="137"/>
      <c r="G66" s="137"/>
      <c r="H66" s="137">
        <f>'将来負担比率（分子）の構造'!K$41</f>
        <v>6017</v>
      </c>
      <c r="I66" s="137"/>
      <c r="J66" s="137"/>
      <c r="K66" s="137">
        <f>'将来負担比率（分子）の構造'!L$41</f>
        <v>5866</v>
      </c>
      <c r="L66" s="137"/>
      <c r="M66" s="137"/>
      <c r="N66" s="137">
        <f>'将来負担比率（分子）の構造'!M$41</f>
        <v>5569</v>
      </c>
      <c r="O66" s="137"/>
      <c r="P66" s="137"/>
    </row>
    <row r="67" spans="1:16" x14ac:dyDescent="0.15">
      <c r="A67" s="137" t="s">
        <v>64</v>
      </c>
      <c r="B67" s="137" t="e">
        <f>NA()</f>
        <v>#N/A</v>
      </c>
      <c r="C67" s="137">
        <f>IF(ISNUMBER('将来負担比率（分子）の構造'!I$53), IF('将来負担比率（分子）の構造'!I$53 &lt; 0, 0, '将来負担比率（分子）の構造'!I$53), NA())</f>
        <v>1940</v>
      </c>
      <c r="D67" s="137" t="e">
        <f>NA()</f>
        <v>#N/A</v>
      </c>
      <c r="E67" s="137" t="e">
        <f>NA()</f>
        <v>#N/A</v>
      </c>
      <c r="F67" s="137">
        <f>IF(ISNUMBER('将来負担比率（分子）の構造'!J$53), IF('将来負担比率（分子）の構造'!J$53 &lt; 0, 0, '将来負担比率（分子）の構造'!J$53), NA())</f>
        <v>1764</v>
      </c>
      <c r="G67" s="137" t="e">
        <f>NA()</f>
        <v>#N/A</v>
      </c>
      <c r="H67" s="137" t="e">
        <f>NA()</f>
        <v>#N/A</v>
      </c>
      <c r="I67" s="137">
        <f>IF(ISNUMBER('将来負担比率（分子）の構造'!K$53), IF('将来負担比率（分子）の構造'!K$53 &lt; 0, 0, '将来負担比率（分子）の構造'!K$53), NA())</f>
        <v>1455</v>
      </c>
      <c r="J67" s="137" t="e">
        <f>NA()</f>
        <v>#N/A</v>
      </c>
      <c r="K67" s="137" t="e">
        <f>NA()</f>
        <v>#N/A</v>
      </c>
      <c r="L67" s="137">
        <f>IF(ISNUMBER('将来負担比率（分子）の構造'!L$53), IF('将来負担比率（分子）の構造'!L$53 &lt; 0, 0, '将来負担比率（分子）の構造'!L$53), NA())</f>
        <v>684</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210</v>
      </c>
      <c r="C5" s="612"/>
      <c r="D5" s="612"/>
      <c r="E5" s="612"/>
      <c r="F5" s="612"/>
      <c r="G5" s="612"/>
      <c r="H5" s="612"/>
      <c r="I5" s="612"/>
      <c r="J5" s="612"/>
      <c r="K5" s="612"/>
      <c r="L5" s="612"/>
      <c r="M5" s="612"/>
      <c r="N5" s="612"/>
      <c r="O5" s="612"/>
      <c r="P5" s="612"/>
      <c r="Q5" s="613"/>
      <c r="R5" s="614">
        <v>1910296</v>
      </c>
      <c r="S5" s="615"/>
      <c r="T5" s="615"/>
      <c r="U5" s="615"/>
      <c r="V5" s="615"/>
      <c r="W5" s="615"/>
      <c r="X5" s="615"/>
      <c r="Y5" s="616"/>
      <c r="Z5" s="617">
        <v>25.8</v>
      </c>
      <c r="AA5" s="617"/>
      <c r="AB5" s="617"/>
      <c r="AC5" s="617"/>
      <c r="AD5" s="618">
        <v>1910296</v>
      </c>
      <c r="AE5" s="618"/>
      <c r="AF5" s="618"/>
      <c r="AG5" s="618"/>
      <c r="AH5" s="618"/>
      <c r="AI5" s="618"/>
      <c r="AJ5" s="618"/>
      <c r="AK5" s="618"/>
      <c r="AL5" s="619">
        <v>43</v>
      </c>
      <c r="AM5" s="620"/>
      <c r="AN5" s="620"/>
      <c r="AO5" s="621"/>
      <c r="AP5" s="611" t="s">
        <v>211</v>
      </c>
      <c r="AQ5" s="612"/>
      <c r="AR5" s="612"/>
      <c r="AS5" s="612"/>
      <c r="AT5" s="612"/>
      <c r="AU5" s="612"/>
      <c r="AV5" s="612"/>
      <c r="AW5" s="612"/>
      <c r="AX5" s="612"/>
      <c r="AY5" s="612"/>
      <c r="AZ5" s="612"/>
      <c r="BA5" s="612"/>
      <c r="BB5" s="612"/>
      <c r="BC5" s="612"/>
      <c r="BD5" s="612"/>
      <c r="BE5" s="612"/>
      <c r="BF5" s="613"/>
      <c r="BG5" s="625">
        <v>1811655</v>
      </c>
      <c r="BH5" s="626"/>
      <c r="BI5" s="626"/>
      <c r="BJ5" s="626"/>
      <c r="BK5" s="626"/>
      <c r="BL5" s="626"/>
      <c r="BM5" s="626"/>
      <c r="BN5" s="627"/>
      <c r="BO5" s="628">
        <v>94.8</v>
      </c>
      <c r="BP5" s="628"/>
      <c r="BQ5" s="628"/>
      <c r="BR5" s="628"/>
      <c r="BS5" s="629">
        <v>7009</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204</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123260</v>
      </c>
      <c r="S6" s="626"/>
      <c r="T6" s="626"/>
      <c r="U6" s="626"/>
      <c r="V6" s="626"/>
      <c r="W6" s="626"/>
      <c r="X6" s="626"/>
      <c r="Y6" s="627"/>
      <c r="Z6" s="628">
        <v>1.7</v>
      </c>
      <c r="AA6" s="628"/>
      <c r="AB6" s="628"/>
      <c r="AC6" s="628"/>
      <c r="AD6" s="629">
        <v>123260</v>
      </c>
      <c r="AE6" s="629"/>
      <c r="AF6" s="629"/>
      <c r="AG6" s="629"/>
      <c r="AH6" s="629"/>
      <c r="AI6" s="629"/>
      <c r="AJ6" s="629"/>
      <c r="AK6" s="629"/>
      <c r="AL6" s="630">
        <v>2.8</v>
      </c>
      <c r="AM6" s="631"/>
      <c r="AN6" s="631"/>
      <c r="AO6" s="632"/>
      <c r="AP6" s="622" t="s">
        <v>216</v>
      </c>
      <c r="AQ6" s="623"/>
      <c r="AR6" s="623"/>
      <c r="AS6" s="623"/>
      <c r="AT6" s="623"/>
      <c r="AU6" s="623"/>
      <c r="AV6" s="623"/>
      <c r="AW6" s="623"/>
      <c r="AX6" s="623"/>
      <c r="AY6" s="623"/>
      <c r="AZ6" s="623"/>
      <c r="BA6" s="623"/>
      <c r="BB6" s="623"/>
      <c r="BC6" s="623"/>
      <c r="BD6" s="623"/>
      <c r="BE6" s="623"/>
      <c r="BF6" s="624"/>
      <c r="BG6" s="625">
        <v>1811655</v>
      </c>
      <c r="BH6" s="626"/>
      <c r="BI6" s="626"/>
      <c r="BJ6" s="626"/>
      <c r="BK6" s="626"/>
      <c r="BL6" s="626"/>
      <c r="BM6" s="626"/>
      <c r="BN6" s="627"/>
      <c r="BO6" s="628">
        <v>94.8</v>
      </c>
      <c r="BP6" s="628"/>
      <c r="BQ6" s="628"/>
      <c r="BR6" s="628"/>
      <c r="BS6" s="629">
        <v>7009</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81090</v>
      </c>
      <c r="CS6" s="626"/>
      <c r="CT6" s="626"/>
      <c r="CU6" s="626"/>
      <c r="CV6" s="626"/>
      <c r="CW6" s="626"/>
      <c r="CX6" s="626"/>
      <c r="CY6" s="627"/>
      <c r="CZ6" s="628">
        <v>1.2</v>
      </c>
      <c r="DA6" s="628"/>
      <c r="DB6" s="628"/>
      <c r="DC6" s="628"/>
      <c r="DD6" s="634" t="s">
        <v>218</v>
      </c>
      <c r="DE6" s="626"/>
      <c r="DF6" s="626"/>
      <c r="DG6" s="626"/>
      <c r="DH6" s="626"/>
      <c r="DI6" s="626"/>
      <c r="DJ6" s="626"/>
      <c r="DK6" s="626"/>
      <c r="DL6" s="626"/>
      <c r="DM6" s="626"/>
      <c r="DN6" s="626"/>
      <c r="DO6" s="626"/>
      <c r="DP6" s="627"/>
      <c r="DQ6" s="634">
        <v>81090</v>
      </c>
      <c r="DR6" s="626"/>
      <c r="DS6" s="626"/>
      <c r="DT6" s="626"/>
      <c r="DU6" s="626"/>
      <c r="DV6" s="626"/>
      <c r="DW6" s="626"/>
      <c r="DX6" s="626"/>
      <c r="DY6" s="626"/>
      <c r="DZ6" s="626"/>
      <c r="EA6" s="626"/>
      <c r="EB6" s="626"/>
      <c r="EC6" s="635"/>
    </row>
    <row r="7" spans="2:143" ht="11.25" customHeight="1" x14ac:dyDescent="0.15">
      <c r="B7" s="622" t="s">
        <v>219</v>
      </c>
      <c r="C7" s="623"/>
      <c r="D7" s="623"/>
      <c r="E7" s="623"/>
      <c r="F7" s="623"/>
      <c r="G7" s="623"/>
      <c r="H7" s="623"/>
      <c r="I7" s="623"/>
      <c r="J7" s="623"/>
      <c r="K7" s="623"/>
      <c r="L7" s="623"/>
      <c r="M7" s="623"/>
      <c r="N7" s="623"/>
      <c r="O7" s="623"/>
      <c r="P7" s="623"/>
      <c r="Q7" s="624"/>
      <c r="R7" s="625">
        <v>1253</v>
      </c>
      <c r="S7" s="626"/>
      <c r="T7" s="626"/>
      <c r="U7" s="626"/>
      <c r="V7" s="626"/>
      <c r="W7" s="626"/>
      <c r="X7" s="626"/>
      <c r="Y7" s="627"/>
      <c r="Z7" s="628">
        <v>0</v>
      </c>
      <c r="AA7" s="628"/>
      <c r="AB7" s="628"/>
      <c r="AC7" s="628"/>
      <c r="AD7" s="629">
        <v>1253</v>
      </c>
      <c r="AE7" s="629"/>
      <c r="AF7" s="629"/>
      <c r="AG7" s="629"/>
      <c r="AH7" s="629"/>
      <c r="AI7" s="629"/>
      <c r="AJ7" s="629"/>
      <c r="AK7" s="629"/>
      <c r="AL7" s="630">
        <v>0</v>
      </c>
      <c r="AM7" s="631"/>
      <c r="AN7" s="631"/>
      <c r="AO7" s="632"/>
      <c r="AP7" s="622" t="s">
        <v>220</v>
      </c>
      <c r="AQ7" s="623"/>
      <c r="AR7" s="623"/>
      <c r="AS7" s="623"/>
      <c r="AT7" s="623"/>
      <c r="AU7" s="623"/>
      <c r="AV7" s="623"/>
      <c r="AW7" s="623"/>
      <c r="AX7" s="623"/>
      <c r="AY7" s="623"/>
      <c r="AZ7" s="623"/>
      <c r="BA7" s="623"/>
      <c r="BB7" s="623"/>
      <c r="BC7" s="623"/>
      <c r="BD7" s="623"/>
      <c r="BE7" s="623"/>
      <c r="BF7" s="624"/>
      <c r="BG7" s="625">
        <v>743621</v>
      </c>
      <c r="BH7" s="626"/>
      <c r="BI7" s="626"/>
      <c r="BJ7" s="626"/>
      <c r="BK7" s="626"/>
      <c r="BL7" s="626"/>
      <c r="BM7" s="626"/>
      <c r="BN7" s="627"/>
      <c r="BO7" s="628">
        <v>38.9</v>
      </c>
      <c r="BP7" s="628"/>
      <c r="BQ7" s="628"/>
      <c r="BR7" s="628"/>
      <c r="BS7" s="629">
        <v>7009</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1606600</v>
      </c>
      <c r="CS7" s="626"/>
      <c r="CT7" s="626"/>
      <c r="CU7" s="626"/>
      <c r="CV7" s="626"/>
      <c r="CW7" s="626"/>
      <c r="CX7" s="626"/>
      <c r="CY7" s="627"/>
      <c r="CZ7" s="628">
        <v>23.9</v>
      </c>
      <c r="DA7" s="628"/>
      <c r="DB7" s="628"/>
      <c r="DC7" s="628"/>
      <c r="DD7" s="634">
        <v>58470</v>
      </c>
      <c r="DE7" s="626"/>
      <c r="DF7" s="626"/>
      <c r="DG7" s="626"/>
      <c r="DH7" s="626"/>
      <c r="DI7" s="626"/>
      <c r="DJ7" s="626"/>
      <c r="DK7" s="626"/>
      <c r="DL7" s="626"/>
      <c r="DM7" s="626"/>
      <c r="DN7" s="626"/>
      <c r="DO7" s="626"/>
      <c r="DP7" s="627"/>
      <c r="DQ7" s="634">
        <v>1180670</v>
      </c>
      <c r="DR7" s="626"/>
      <c r="DS7" s="626"/>
      <c r="DT7" s="626"/>
      <c r="DU7" s="626"/>
      <c r="DV7" s="626"/>
      <c r="DW7" s="626"/>
      <c r="DX7" s="626"/>
      <c r="DY7" s="626"/>
      <c r="DZ7" s="626"/>
      <c r="EA7" s="626"/>
      <c r="EB7" s="626"/>
      <c r="EC7" s="635"/>
    </row>
    <row r="8" spans="2:143" ht="11.25" customHeight="1" x14ac:dyDescent="0.15">
      <c r="B8" s="622" t="s">
        <v>222</v>
      </c>
      <c r="C8" s="623"/>
      <c r="D8" s="623"/>
      <c r="E8" s="623"/>
      <c r="F8" s="623"/>
      <c r="G8" s="623"/>
      <c r="H8" s="623"/>
      <c r="I8" s="623"/>
      <c r="J8" s="623"/>
      <c r="K8" s="623"/>
      <c r="L8" s="623"/>
      <c r="M8" s="623"/>
      <c r="N8" s="623"/>
      <c r="O8" s="623"/>
      <c r="P8" s="623"/>
      <c r="Q8" s="624"/>
      <c r="R8" s="625">
        <v>4032</v>
      </c>
      <c r="S8" s="626"/>
      <c r="T8" s="626"/>
      <c r="U8" s="626"/>
      <c r="V8" s="626"/>
      <c r="W8" s="626"/>
      <c r="X8" s="626"/>
      <c r="Y8" s="627"/>
      <c r="Z8" s="628">
        <v>0.1</v>
      </c>
      <c r="AA8" s="628"/>
      <c r="AB8" s="628"/>
      <c r="AC8" s="628"/>
      <c r="AD8" s="629">
        <v>4032</v>
      </c>
      <c r="AE8" s="629"/>
      <c r="AF8" s="629"/>
      <c r="AG8" s="629"/>
      <c r="AH8" s="629"/>
      <c r="AI8" s="629"/>
      <c r="AJ8" s="629"/>
      <c r="AK8" s="629"/>
      <c r="AL8" s="630">
        <v>0.1</v>
      </c>
      <c r="AM8" s="631"/>
      <c r="AN8" s="631"/>
      <c r="AO8" s="632"/>
      <c r="AP8" s="622" t="s">
        <v>223</v>
      </c>
      <c r="AQ8" s="623"/>
      <c r="AR8" s="623"/>
      <c r="AS8" s="623"/>
      <c r="AT8" s="623"/>
      <c r="AU8" s="623"/>
      <c r="AV8" s="623"/>
      <c r="AW8" s="623"/>
      <c r="AX8" s="623"/>
      <c r="AY8" s="623"/>
      <c r="AZ8" s="623"/>
      <c r="BA8" s="623"/>
      <c r="BB8" s="623"/>
      <c r="BC8" s="623"/>
      <c r="BD8" s="623"/>
      <c r="BE8" s="623"/>
      <c r="BF8" s="624"/>
      <c r="BG8" s="625">
        <v>36972</v>
      </c>
      <c r="BH8" s="626"/>
      <c r="BI8" s="626"/>
      <c r="BJ8" s="626"/>
      <c r="BK8" s="626"/>
      <c r="BL8" s="626"/>
      <c r="BM8" s="626"/>
      <c r="BN8" s="627"/>
      <c r="BO8" s="628">
        <v>1.9</v>
      </c>
      <c r="BP8" s="628"/>
      <c r="BQ8" s="628"/>
      <c r="BR8" s="628"/>
      <c r="BS8" s="634" t="s">
        <v>114</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1127433</v>
      </c>
      <c r="CS8" s="626"/>
      <c r="CT8" s="626"/>
      <c r="CU8" s="626"/>
      <c r="CV8" s="626"/>
      <c r="CW8" s="626"/>
      <c r="CX8" s="626"/>
      <c r="CY8" s="627"/>
      <c r="CZ8" s="628">
        <v>16.8</v>
      </c>
      <c r="DA8" s="628"/>
      <c r="DB8" s="628"/>
      <c r="DC8" s="628"/>
      <c r="DD8" s="634">
        <v>32849</v>
      </c>
      <c r="DE8" s="626"/>
      <c r="DF8" s="626"/>
      <c r="DG8" s="626"/>
      <c r="DH8" s="626"/>
      <c r="DI8" s="626"/>
      <c r="DJ8" s="626"/>
      <c r="DK8" s="626"/>
      <c r="DL8" s="626"/>
      <c r="DM8" s="626"/>
      <c r="DN8" s="626"/>
      <c r="DO8" s="626"/>
      <c r="DP8" s="627"/>
      <c r="DQ8" s="634">
        <v>673286</v>
      </c>
      <c r="DR8" s="626"/>
      <c r="DS8" s="626"/>
      <c r="DT8" s="626"/>
      <c r="DU8" s="626"/>
      <c r="DV8" s="626"/>
      <c r="DW8" s="626"/>
      <c r="DX8" s="626"/>
      <c r="DY8" s="626"/>
      <c r="DZ8" s="626"/>
      <c r="EA8" s="626"/>
      <c r="EB8" s="626"/>
      <c r="EC8" s="635"/>
    </row>
    <row r="9" spans="2:143" ht="11.25" customHeight="1" x14ac:dyDescent="0.15">
      <c r="B9" s="622" t="s">
        <v>225</v>
      </c>
      <c r="C9" s="623"/>
      <c r="D9" s="623"/>
      <c r="E9" s="623"/>
      <c r="F9" s="623"/>
      <c r="G9" s="623"/>
      <c r="H9" s="623"/>
      <c r="I9" s="623"/>
      <c r="J9" s="623"/>
      <c r="K9" s="623"/>
      <c r="L9" s="623"/>
      <c r="M9" s="623"/>
      <c r="N9" s="623"/>
      <c r="O9" s="623"/>
      <c r="P9" s="623"/>
      <c r="Q9" s="624"/>
      <c r="R9" s="625">
        <v>2391</v>
      </c>
      <c r="S9" s="626"/>
      <c r="T9" s="626"/>
      <c r="U9" s="626"/>
      <c r="V9" s="626"/>
      <c r="W9" s="626"/>
      <c r="X9" s="626"/>
      <c r="Y9" s="627"/>
      <c r="Z9" s="628">
        <v>0</v>
      </c>
      <c r="AA9" s="628"/>
      <c r="AB9" s="628"/>
      <c r="AC9" s="628"/>
      <c r="AD9" s="629">
        <v>2391</v>
      </c>
      <c r="AE9" s="629"/>
      <c r="AF9" s="629"/>
      <c r="AG9" s="629"/>
      <c r="AH9" s="629"/>
      <c r="AI9" s="629"/>
      <c r="AJ9" s="629"/>
      <c r="AK9" s="629"/>
      <c r="AL9" s="630">
        <v>0.1</v>
      </c>
      <c r="AM9" s="631"/>
      <c r="AN9" s="631"/>
      <c r="AO9" s="632"/>
      <c r="AP9" s="622" t="s">
        <v>226</v>
      </c>
      <c r="AQ9" s="623"/>
      <c r="AR9" s="623"/>
      <c r="AS9" s="623"/>
      <c r="AT9" s="623"/>
      <c r="AU9" s="623"/>
      <c r="AV9" s="623"/>
      <c r="AW9" s="623"/>
      <c r="AX9" s="623"/>
      <c r="AY9" s="623"/>
      <c r="AZ9" s="623"/>
      <c r="BA9" s="623"/>
      <c r="BB9" s="623"/>
      <c r="BC9" s="623"/>
      <c r="BD9" s="623"/>
      <c r="BE9" s="623"/>
      <c r="BF9" s="624"/>
      <c r="BG9" s="625">
        <v>594589</v>
      </c>
      <c r="BH9" s="626"/>
      <c r="BI9" s="626"/>
      <c r="BJ9" s="626"/>
      <c r="BK9" s="626"/>
      <c r="BL9" s="626"/>
      <c r="BM9" s="626"/>
      <c r="BN9" s="627"/>
      <c r="BO9" s="628">
        <v>31.1</v>
      </c>
      <c r="BP9" s="628"/>
      <c r="BQ9" s="628"/>
      <c r="BR9" s="628"/>
      <c r="BS9" s="634" t="s">
        <v>114</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465723</v>
      </c>
      <c r="CS9" s="626"/>
      <c r="CT9" s="626"/>
      <c r="CU9" s="626"/>
      <c r="CV9" s="626"/>
      <c r="CW9" s="626"/>
      <c r="CX9" s="626"/>
      <c r="CY9" s="627"/>
      <c r="CZ9" s="628">
        <v>6.9</v>
      </c>
      <c r="DA9" s="628"/>
      <c r="DB9" s="628"/>
      <c r="DC9" s="628"/>
      <c r="DD9" s="634" t="s">
        <v>114</v>
      </c>
      <c r="DE9" s="626"/>
      <c r="DF9" s="626"/>
      <c r="DG9" s="626"/>
      <c r="DH9" s="626"/>
      <c r="DI9" s="626"/>
      <c r="DJ9" s="626"/>
      <c r="DK9" s="626"/>
      <c r="DL9" s="626"/>
      <c r="DM9" s="626"/>
      <c r="DN9" s="626"/>
      <c r="DO9" s="626"/>
      <c r="DP9" s="627"/>
      <c r="DQ9" s="634">
        <v>459198</v>
      </c>
      <c r="DR9" s="626"/>
      <c r="DS9" s="626"/>
      <c r="DT9" s="626"/>
      <c r="DU9" s="626"/>
      <c r="DV9" s="626"/>
      <c r="DW9" s="626"/>
      <c r="DX9" s="626"/>
      <c r="DY9" s="626"/>
      <c r="DZ9" s="626"/>
      <c r="EA9" s="626"/>
      <c r="EB9" s="626"/>
      <c r="EC9" s="635"/>
    </row>
    <row r="10" spans="2:143" ht="11.25" customHeight="1" x14ac:dyDescent="0.15">
      <c r="B10" s="622" t="s">
        <v>228</v>
      </c>
      <c r="C10" s="623"/>
      <c r="D10" s="623"/>
      <c r="E10" s="623"/>
      <c r="F10" s="623"/>
      <c r="G10" s="623"/>
      <c r="H10" s="623"/>
      <c r="I10" s="623"/>
      <c r="J10" s="623"/>
      <c r="K10" s="623"/>
      <c r="L10" s="623"/>
      <c r="M10" s="623"/>
      <c r="N10" s="623"/>
      <c r="O10" s="623"/>
      <c r="P10" s="623"/>
      <c r="Q10" s="624"/>
      <c r="R10" s="625">
        <v>165766</v>
      </c>
      <c r="S10" s="626"/>
      <c r="T10" s="626"/>
      <c r="U10" s="626"/>
      <c r="V10" s="626"/>
      <c r="W10" s="626"/>
      <c r="X10" s="626"/>
      <c r="Y10" s="627"/>
      <c r="Z10" s="628">
        <v>2.2000000000000002</v>
      </c>
      <c r="AA10" s="628"/>
      <c r="AB10" s="628"/>
      <c r="AC10" s="628"/>
      <c r="AD10" s="629">
        <v>165766</v>
      </c>
      <c r="AE10" s="629"/>
      <c r="AF10" s="629"/>
      <c r="AG10" s="629"/>
      <c r="AH10" s="629"/>
      <c r="AI10" s="629"/>
      <c r="AJ10" s="629"/>
      <c r="AK10" s="629"/>
      <c r="AL10" s="630">
        <v>3.7</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76428</v>
      </c>
      <c r="BH10" s="626"/>
      <c r="BI10" s="626"/>
      <c r="BJ10" s="626"/>
      <c r="BK10" s="626"/>
      <c r="BL10" s="626"/>
      <c r="BM10" s="626"/>
      <c r="BN10" s="627"/>
      <c r="BO10" s="628">
        <v>4</v>
      </c>
      <c r="BP10" s="628"/>
      <c r="BQ10" s="628"/>
      <c r="BR10" s="628"/>
      <c r="BS10" s="634" t="s">
        <v>114</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1515</v>
      </c>
      <c r="CS10" s="626"/>
      <c r="CT10" s="626"/>
      <c r="CU10" s="626"/>
      <c r="CV10" s="626"/>
      <c r="CW10" s="626"/>
      <c r="CX10" s="626"/>
      <c r="CY10" s="627"/>
      <c r="CZ10" s="628">
        <v>0</v>
      </c>
      <c r="DA10" s="628"/>
      <c r="DB10" s="628"/>
      <c r="DC10" s="628"/>
      <c r="DD10" s="634" t="s">
        <v>114</v>
      </c>
      <c r="DE10" s="626"/>
      <c r="DF10" s="626"/>
      <c r="DG10" s="626"/>
      <c r="DH10" s="626"/>
      <c r="DI10" s="626"/>
      <c r="DJ10" s="626"/>
      <c r="DK10" s="626"/>
      <c r="DL10" s="626"/>
      <c r="DM10" s="626"/>
      <c r="DN10" s="626"/>
      <c r="DO10" s="626"/>
      <c r="DP10" s="627"/>
      <c r="DQ10" s="634">
        <v>15</v>
      </c>
      <c r="DR10" s="626"/>
      <c r="DS10" s="626"/>
      <c r="DT10" s="626"/>
      <c r="DU10" s="626"/>
      <c r="DV10" s="626"/>
      <c r="DW10" s="626"/>
      <c r="DX10" s="626"/>
      <c r="DY10" s="626"/>
      <c r="DZ10" s="626"/>
      <c r="EA10" s="626"/>
      <c r="EB10" s="626"/>
      <c r="EC10" s="635"/>
    </row>
    <row r="11" spans="2:143" ht="11.25" customHeight="1" x14ac:dyDescent="0.15">
      <c r="B11" s="622" t="s">
        <v>231</v>
      </c>
      <c r="C11" s="623"/>
      <c r="D11" s="623"/>
      <c r="E11" s="623"/>
      <c r="F11" s="623"/>
      <c r="G11" s="623"/>
      <c r="H11" s="623"/>
      <c r="I11" s="623"/>
      <c r="J11" s="623"/>
      <c r="K11" s="623"/>
      <c r="L11" s="623"/>
      <c r="M11" s="623"/>
      <c r="N11" s="623"/>
      <c r="O11" s="623"/>
      <c r="P11" s="623"/>
      <c r="Q11" s="624"/>
      <c r="R11" s="625">
        <v>12877</v>
      </c>
      <c r="S11" s="626"/>
      <c r="T11" s="626"/>
      <c r="U11" s="626"/>
      <c r="V11" s="626"/>
      <c r="W11" s="626"/>
      <c r="X11" s="626"/>
      <c r="Y11" s="627"/>
      <c r="Z11" s="628">
        <v>0.2</v>
      </c>
      <c r="AA11" s="628"/>
      <c r="AB11" s="628"/>
      <c r="AC11" s="628"/>
      <c r="AD11" s="629">
        <v>12877</v>
      </c>
      <c r="AE11" s="629"/>
      <c r="AF11" s="629"/>
      <c r="AG11" s="629"/>
      <c r="AH11" s="629"/>
      <c r="AI11" s="629"/>
      <c r="AJ11" s="629"/>
      <c r="AK11" s="629"/>
      <c r="AL11" s="630">
        <v>0.3</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35632</v>
      </c>
      <c r="BH11" s="626"/>
      <c r="BI11" s="626"/>
      <c r="BJ11" s="626"/>
      <c r="BK11" s="626"/>
      <c r="BL11" s="626"/>
      <c r="BM11" s="626"/>
      <c r="BN11" s="627"/>
      <c r="BO11" s="628">
        <v>1.9</v>
      </c>
      <c r="BP11" s="628"/>
      <c r="BQ11" s="628"/>
      <c r="BR11" s="628"/>
      <c r="BS11" s="634">
        <v>7009</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709476</v>
      </c>
      <c r="CS11" s="626"/>
      <c r="CT11" s="626"/>
      <c r="CU11" s="626"/>
      <c r="CV11" s="626"/>
      <c r="CW11" s="626"/>
      <c r="CX11" s="626"/>
      <c r="CY11" s="627"/>
      <c r="CZ11" s="628">
        <v>10.6</v>
      </c>
      <c r="DA11" s="628"/>
      <c r="DB11" s="628"/>
      <c r="DC11" s="628"/>
      <c r="DD11" s="634">
        <v>408924</v>
      </c>
      <c r="DE11" s="626"/>
      <c r="DF11" s="626"/>
      <c r="DG11" s="626"/>
      <c r="DH11" s="626"/>
      <c r="DI11" s="626"/>
      <c r="DJ11" s="626"/>
      <c r="DK11" s="626"/>
      <c r="DL11" s="626"/>
      <c r="DM11" s="626"/>
      <c r="DN11" s="626"/>
      <c r="DO11" s="626"/>
      <c r="DP11" s="627"/>
      <c r="DQ11" s="634">
        <v>388516</v>
      </c>
      <c r="DR11" s="626"/>
      <c r="DS11" s="626"/>
      <c r="DT11" s="626"/>
      <c r="DU11" s="626"/>
      <c r="DV11" s="626"/>
      <c r="DW11" s="626"/>
      <c r="DX11" s="626"/>
      <c r="DY11" s="626"/>
      <c r="DZ11" s="626"/>
      <c r="EA11" s="626"/>
      <c r="EB11" s="626"/>
      <c r="EC11" s="635"/>
    </row>
    <row r="12" spans="2:143" ht="11.25" customHeight="1" x14ac:dyDescent="0.15">
      <c r="B12" s="622" t="s">
        <v>234</v>
      </c>
      <c r="C12" s="623"/>
      <c r="D12" s="623"/>
      <c r="E12" s="623"/>
      <c r="F12" s="623"/>
      <c r="G12" s="623"/>
      <c r="H12" s="623"/>
      <c r="I12" s="623"/>
      <c r="J12" s="623"/>
      <c r="K12" s="623"/>
      <c r="L12" s="623"/>
      <c r="M12" s="623"/>
      <c r="N12" s="623"/>
      <c r="O12" s="623"/>
      <c r="P12" s="623"/>
      <c r="Q12" s="624"/>
      <c r="R12" s="625" t="s">
        <v>114</v>
      </c>
      <c r="S12" s="626"/>
      <c r="T12" s="626"/>
      <c r="U12" s="626"/>
      <c r="V12" s="626"/>
      <c r="W12" s="626"/>
      <c r="X12" s="626"/>
      <c r="Y12" s="627"/>
      <c r="Z12" s="628" t="s">
        <v>114</v>
      </c>
      <c r="AA12" s="628"/>
      <c r="AB12" s="628"/>
      <c r="AC12" s="628"/>
      <c r="AD12" s="629" t="s">
        <v>114</v>
      </c>
      <c r="AE12" s="629"/>
      <c r="AF12" s="629"/>
      <c r="AG12" s="629"/>
      <c r="AH12" s="629"/>
      <c r="AI12" s="629"/>
      <c r="AJ12" s="629"/>
      <c r="AK12" s="629"/>
      <c r="AL12" s="630" t="s">
        <v>114</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965279</v>
      </c>
      <c r="BH12" s="626"/>
      <c r="BI12" s="626"/>
      <c r="BJ12" s="626"/>
      <c r="BK12" s="626"/>
      <c r="BL12" s="626"/>
      <c r="BM12" s="626"/>
      <c r="BN12" s="627"/>
      <c r="BO12" s="628">
        <v>50.5</v>
      </c>
      <c r="BP12" s="628"/>
      <c r="BQ12" s="628"/>
      <c r="BR12" s="628"/>
      <c r="BS12" s="634" t="s">
        <v>114</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192768</v>
      </c>
      <c r="CS12" s="626"/>
      <c r="CT12" s="626"/>
      <c r="CU12" s="626"/>
      <c r="CV12" s="626"/>
      <c r="CW12" s="626"/>
      <c r="CX12" s="626"/>
      <c r="CY12" s="627"/>
      <c r="CZ12" s="628">
        <v>2.9</v>
      </c>
      <c r="DA12" s="628"/>
      <c r="DB12" s="628"/>
      <c r="DC12" s="628"/>
      <c r="DD12" s="634">
        <v>38580</v>
      </c>
      <c r="DE12" s="626"/>
      <c r="DF12" s="626"/>
      <c r="DG12" s="626"/>
      <c r="DH12" s="626"/>
      <c r="DI12" s="626"/>
      <c r="DJ12" s="626"/>
      <c r="DK12" s="626"/>
      <c r="DL12" s="626"/>
      <c r="DM12" s="626"/>
      <c r="DN12" s="626"/>
      <c r="DO12" s="626"/>
      <c r="DP12" s="627"/>
      <c r="DQ12" s="634">
        <v>155789</v>
      </c>
      <c r="DR12" s="626"/>
      <c r="DS12" s="626"/>
      <c r="DT12" s="626"/>
      <c r="DU12" s="626"/>
      <c r="DV12" s="626"/>
      <c r="DW12" s="626"/>
      <c r="DX12" s="626"/>
      <c r="DY12" s="626"/>
      <c r="DZ12" s="626"/>
      <c r="EA12" s="626"/>
      <c r="EB12" s="626"/>
      <c r="EC12" s="635"/>
    </row>
    <row r="13" spans="2:143" ht="11.25" customHeight="1" x14ac:dyDescent="0.15">
      <c r="B13" s="622" t="s">
        <v>237</v>
      </c>
      <c r="C13" s="623"/>
      <c r="D13" s="623"/>
      <c r="E13" s="623"/>
      <c r="F13" s="623"/>
      <c r="G13" s="623"/>
      <c r="H13" s="623"/>
      <c r="I13" s="623"/>
      <c r="J13" s="623"/>
      <c r="K13" s="623"/>
      <c r="L13" s="623"/>
      <c r="M13" s="623"/>
      <c r="N13" s="623"/>
      <c r="O13" s="623"/>
      <c r="P13" s="623"/>
      <c r="Q13" s="624"/>
      <c r="R13" s="625">
        <v>28324</v>
      </c>
      <c r="S13" s="626"/>
      <c r="T13" s="626"/>
      <c r="U13" s="626"/>
      <c r="V13" s="626"/>
      <c r="W13" s="626"/>
      <c r="X13" s="626"/>
      <c r="Y13" s="627"/>
      <c r="Z13" s="628">
        <v>0.4</v>
      </c>
      <c r="AA13" s="628"/>
      <c r="AB13" s="628"/>
      <c r="AC13" s="628"/>
      <c r="AD13" s="629">
        <v>28324</v>
      </c>
      <c r="AE13" s="629"/>
      <c r="AF13" s="629"/>
      <c r="AG13" s="629"/>
      <c r="AH13" s="629"/>
      <c r="AI13" s="629"/>
      <c r="AJ13" s="629"/>
      <c r="AK13" s="629"/>
      <c r="AL13" s="630">
        <v>0.6</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952711</v>
      </c>
      <c r="BH13" s="626"/>
      <c r="BI13" s="626"/>
      <c r="BJ13" s="626"/>
      <c r="BK13" s="626"/>
      <c r="BL13" s="626"/>
      <c r="BM13" s="626"/>
      <c r="BN13" s="627"/>
      <c r="BO13" s="628">
        <v>49.9</v>
      </c>
      <c r="BP13" s="628"/>
      <c r="BQ13" s="628"/>
      <c r="BR13" s="628"/>
      <c r="BS13" s="634" t="s">
        <v>114</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793826</v>
      </c>
      <c r="CS13" s="626"/>
      <c r="CT13" s="626"/>
      <c r="CU13" s="626"/>
      <c r="CV13" s="626"/>
      <c r="CW13" s="626"/>
      <c r="CX13" s="626"/>
      <c r="CY13" s="627"/>
      <c r="CZ13" s="628">
        <v>11.8</v>
      </c>
      <c r="DA13" s="628"/>
      <c r="DB13" s="628"/>
      <c r="DC13" s="628"/>
      <c r="DD13" s="634">
        <v>266049</v>
      </c>
      <c r="DE13" s="626"/>
      <c r="DF13" s="626"/>
      <c r="DG13" s="626"/>
      <c r="DH13" s="626"/>
      <c r="DI13" s="626"/>
      <c r="DJ13" s="626"/>
      <c r="DK13" s="626"/>
      <c r="DL13" s="626"/>
      <c r="DM13" s="626"/>
      <c r="DN13" s="626"/>
      <c r="DO13" s="626"/>
      <c r="DP13" s="627"/>
      <c r="DQ13" s="634">
        <v>655248</v>
      </c>
      <c r="DR13" s="626"/>
      <c r="DS13" s="626"/>
      <c r="DT13" s="626"/>
      <c r="DU13" s="626"/>
      <c r="DV13" s="626"/>
      <c r="DW13" s="626"/>
      <c r="DX13" s="626"/>
      <c r="DY13" s="626"/>
      <c r="DZ13" s="626"/>
      <c r="EA13" s="626"/>
      <c r="EB13" s="626"/>
      <c r="EC13" s="635"/>
    </row>
    <row r="14" spans="2:143" ht="11.25" customHeight="1" x14ac:dyDescent="0.15">
      <c r="B14" s="622" t="s">
        <v>240</v>
      </c>
      <c r="C14" s="623"/>
      <c r="D14" s="623"/>
      <c r="E14" s="623"/>
      <c r="F14" s="623"/>
      <c r="G14" s="623"/>
      <c r="H14" s="623"/>
      <c r="I14" s="623"/>
      <c r="J14" s="623"/>
      <c r="K14" s="623"/>
      <c r="L14" s="623"/>
      <c r="M14" s="623"/>
      <c r="N14" s="623"/>
      <c r="O14" s="623"/>
      <c r="P14" s="623"/>
      <c r="Q14" s="624"/>
      <c r="R14" s="625" t="s">
        <v>114</v>
      </c>
      <c r="S14" s="626"/>
      <c r="T14" s="626"/>
      <c r="U14" s="626"/>
      <c r="V14" s="626"/>
      <c r="W14" s="626"/>
      <c r="X14" s="626"/>
      <c r="Y14" s="627"/>
      <c r="Z14" s="628" t="s">
        <v>114</v>
      </c>
      <c r="AA14" s="628"/>
      <c r="AB14" s="628"/>
      <c r="AC14" s="628"/>
      <c r="AD14" s="629" t="s">
        <v>114</v>
      </c>
      <c r="AE14" s="629"/>
      <c r="AF14" s="629"/>
      <c r="AG14" s="629"/>
      <c r="AH14" s="629"/>
      <c r="AI14" s="629"/>
      <c r="AJ14" s="629"/>
      <c r="AK14" s="629"/>
      <c r="AL14" s="630" t="s">
        <v>114</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39649</v>
      </c>
      <c r="BH14" s="626"/>
      <c r="BI14" s="626"/>
      <c r="BJ14" s="626"/>
      <c r="BK14" s="626"/>
      <c r="BL14" s="626"/>
      <c r="BM14" s="626"/>
      <c r="BN14" s="627"/>
      <c r="BO14" s="628">
        <v>2.1</v>
      </c>
      <c r="BP14" s="628"/>
      <c r="BQ14" s="628"/>
      <c r="BR14" s="628"/>
      <c r="BS14" s="634" t="s">
        <v>114</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239120</v>
      </c>
      <c r="CS14" s="626"/>
      <c r="CT14" s="626"/>
      <c r="CU14" s="626"/>
      <c r="CV14" s="626"/>
      <c r="CW14" s="626"/>
      <c r="CX14" s="626"/>
      <c r="CY14" s="627"/>
      <c r="CZ14" s="628">
        <v>3.6</v>
      </c>
      <c r="DA14" s="628"/>
      <c r="DB14" s="628"/>
      <c r="DC14" s="628"/>
      <c r="DD14" s="634">
        <v>2981</v>
      </c>
      <c r="DE14" s="626"/>
      <c r="DF14" s="626"/>
      <c r="DG14" s="626"/>
      <c r="DH14" s="626"/>
      <c r="DI14" s="626"/>
      <c r="DJ14" s="626"/>
      <c r="DK14" s="626"/>
      <c r="DL14" s="626"/>
      <c r="DM14" s="626"/>
      <c r="DN14" s="626"/>
      <c r="DO14" s="626"/>
      <c r="DP14" s="627"/>
      <c r="DQ14" s="634">
        <v>238558</v>
      </c>
      <c r="DR14" s="626"/>
      <c r="DS14" s="626"/>
      <c r="DT14" s="626"/>
      <c r="DU14" s="626"/>
      <c r="DV14" s="626"/>
      <c r="DW14" s="626"/>
      <c r="DX14" s="626"/>
      <c r="DY14" s="626"/>
      <c r="DZ14" s="626"/>
      <c r="EA14" s="626"/>
      <c r="EB14" s="626"/>
      <c r="EC14" s="635"/>
    </row>
    <row r="15" spans="2:143" ht="11.25" customHeight="1" x14ac:dyDescent="0.15">
      <c r="B15" s="622" t="s">
        <v>243</v>
      </c>
      <c r="C15" s="623"/>
      <c r="D15" s="623"/>
      <c r="E15" s="623"/>
      <c r="F15" s="623"/>
      <c r="G15" s="623"/>
      <c r="H15" s="623"/>
      <c r="I15" s="623"/>
      <c r="J15" s="623"/>
      <c r="K15" s="623"/>
      <c r="L15" s="623"/>
      <c r="M15" s="623"/>
      <c r="N15" s="623"/>
      <c r="O15" s="623"/>
      <c r="P15" s="623"/>
      <c r="Q15" s="624"/>
      <c r="R15" s="625">
        <v>2266</v>
      </c>
      <c r="S15" s="626"/>
      <c r="T15" s="626"/>
      <c r="U15" s="626"/>
      <c r="V15" s="626"/>
      <c r="W15" s="626"/>
      <c r="X15" s="626"/>
      <c r="Y15" s="627"/>
      <c r="Z15" s="628">
        <v>0</v>
      </c>
      <c r="AA15" s="628"/>
      <c r="AB15" s="628"/>
      <c r="AC15" s="628"/>
      <c r="AD15" s="629">
        <v>2266</v>
      </c>
      <c r="AE15" s="629"/>
      <c r="AF15" s="629"/>
      <c r="AG15" s="629"/>
      <c r="AH15" s="629"/>
      <c r="AI15" s="629"/>
      <c r="AJ15" s="629"/>
      <c r="AK15" s="629"/>
      <c r="AL15" s="630">
        <v>0.1</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63106</v>
      </c>
      <c r="BH15" s="626"/>
      <c r="BI15" s="626"/>
      <c r="BJ15" s="626"/>
      <c r="BK15" s="626"/>
      <c r="BL15" s="626"/>
      <c r="BM15" s="626"/>
      <c r="BN15" s="627"/>
      <c r="BO15" s="628">
        <v>3.3</v>
      </c>
      <c r="BP15" s="628"/>
      <c r="BQ15" s="628"/>
      <c r="BR15" s="628"/>
      <c r="BS15" s="634" t="s">
        <v>114</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909351</v>
      </c>
      <c r="CS15" s="626"/>
      <c r="CT15" s="626"/>
      <c r="CU15" s="626"/>
      <c r="CV15" s="626"/>
      <c r="CW15" s="626"/>
      <c r="CX15" s="626"/>
      <c r="CY15" s="627"/>
      <c r="CZ15" s="628">
        <v>13.5</v>
      </c>
      <c r="DA15" s="628"/>
      <c r="DB15" s="628"/>
      <c r="DC15" s="628"/>
      <c r="DD15" s="634">
        <v>162531</v>
      </c>
      <c r="DE15" s="626"/>
      <c r="DF15" s="626"/>
      <c r="DG15" s="626"/>
      <c r="DH15" s="626"/>
      <c r="DI15" s="626"/>
      <c r="DJ15" s="626"/>
      <c r="DK15" s="626"/>
      <c r="DL15" s="626"/>
      <c r="DM15" s="626"/>
      <c r="DN15" s="626"/>
      <c r="DO15" s="626"/>
      <c r="DP15" s="627"/>
      <c r="DQ15" s="634">
        <v>730935</v>
      </c>
      <c r="DR15" s="626"/>
      <c r="DS15" s="626"/>
      <c r="DT15" s="626"/>
      <c r="DU15" s="626"/>
      <c r="DV15" s="626"/>
      <c r="DW15" s="626"/>
      <c r="DX15" s="626"/>
      <c r="DY15" s="626"/>
      <c r="DZ15" s="626"/>
      <c r="EA15" s="626"/>
      <c r="EB15" s="626"/>
      <c r="EC15" s="635"/>
    </row>
    <row r="16" spans="2:143" ht="11.25" customHeight="1" x14ac:dyDescent="0.15">
      <c r="B16" s="622" t="s">
        <v>246</v>
      </c>
      <c r="C16" s="623"/>
      <c r="D16" s="623"/>
      <c r="E16" s="623"/>
      <c r="F16" s="623"/>
      <c r="G16" s="623"/>
      <c r="H16" s="623"/>
      <c r="I16" s="623"/>
      <c r="J16" s="623"/>
      <c r="K16" s="623"/>
      <c r="L16" s="623"/>
      <c r="M16" s="623"/>
      <c r="N16" s="623"/>
      <c r="O16" s="623"/>
      <c r="P16" s="623"/>
      <c r="Q16" s="624"/>
      <c r="R16" s="625">
        <v>2318125</v>
      </c>
      <c r="S16" s="626"/>
      <c r="T16" s="626"/>
      <c r="U16" s="626"/>
      <c r="V16" s="626"/>
      <c r="W16" s="626"/>
      <c r="X16" s="626"/>
      <c r="Y16" s="627"/>
      <c r="Z16" s="628">
        <v>31.3</v>
      </c>
      <c r="AA16" s="628"/>
      <c r="AB16" s="628"/>
      <c r="AC16" s="628"/>
      <c r="AD16" s="629">
        <v>2098544</v>
      </c>
      <c r="AE16" s="629"/>
      <c r="AF16" s="629"/>
      <c r="AG16" s="629"/>
      <c r="AH16" s="629"/>
      <c r="AI16" s="629"/>
      <c r="AJ16" s="629"/>
      <c r="AK16" s="629"/>
      <c r="AL16" s="630">
        <v>47.3</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114</v>
      </c>
      <c r="BH16" s="626"/>
      <c r="BI16" s="626"/>
      <c r="BJ16" s="626"/>
      <c r="BK16" s="626"/>
      <c r="BL16" s="626"/>
      <c r="BM16" s="626"/>
      <c r="BN16" s="627"/>
      <c r="BO16" s="628" t="s">
        <v>114</v>
      </c>
      <c r="BP16" s="628"/>
      <c r="BQ16" s="628"/>
      <c r="BR16" s="628"/>
      <c r="BS16" s="634" t="s">
        <v>114</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t="s">
        <v>114</v>
      </c>
      <c r="CS16" s="626"/>
      <c r="CT16" s="626"/>
      <c r="CU16" s="626"/>
      <c r="CV16" s="626"/>
      <c r="CW16" s="626"/>
      <c r="CX16" s="626"/>
      <c r="CY16" s="627"/>
      <c r="CZ16" s="628" t="s">
        <v>114</v>
      </c>
      <c r="DA16" s="628"/>
      <c r="DB16" s="628"/>
      <c r="DC16" s="628"/>
      <c r="DD16" s="634" t="s">
        <v>114</v>
      </c>
      <c r="DE16" s="626"/>
      <c r="DF16" s="626"/>
      <c r="DG16" s="626"/>
      <c r="DH16" s="626"/>
      <c r="DI16" s="626"/>
      <c r="DJ16" s="626"/>
      <c r="DK16" s="626"/>
      <c r="DL16" s="626"/>
      <c r="DM16" s="626"/>
      <c r="DN16" s="626"/>
      <c r="DO16" s="626"/>
      <c r="DP16" s="627"/>
      <c r="DQ16" s="634" t="s">
        <v>114</v>
      </c>
      <c r="DR16" s="626"/>
      <c r="DS16" s="626"/>
      <c r="DT16" s="626"/>
      <c r="DU16" s="626"/>
      <c r="DV16" s="626"/>
      <c r="DW16" s="626"/>
      <c r="DX16" s="626"/>
      <c r="DY16" s="626"/>
      <c r="DZ16" s="626"/>
      <c r="EA16" s="626"/>
      <c r="EB16" s="626"/>
      <c r="EC16" s="635"/>
    </row>
    <row r="17" spans="2:133" ht="11.25" customHeight="1" x14ac:dyDescent="0.15">
      <c r="B17" s="622" t="s">
        <v>249</v>
      </c>
      <c r="C17" s="623"/>
      <c r="D17" s="623"/>
      <c r="E17" s="623"/>
      <c r="F17" s="623"/>
      <c r="G17" s="623"/>
      <c r="H17" s="623"/>
      <c r="I17" s="623"/>
      <c r="J17" s="623"/>
      <c r="K17" s="623"/>
      <c r="L17" s="623"/>
      <c r="M17" s="623"/>
      <c r="N17" s="623"/>
      <c r="O17" s="623"/>
      <c r="P17" s="623"/>
      <c r="Q17" s="624"/>
      <c r="R17" s="625">
        <v>2098544</v>
      </c>
      <c r="S17" s="626"/>
      <c r="T17" s="626"/>
      <c r="U17" s="626"/>
      <c r="V17" s="626"/>
      <c r="W17" s="626"/>
      <c r="X17" s="626"/>
      <c r="Y17" s="627"/>
      <c r="Z17" s="628">
        <v>28.4</v>
      </c>
      <c r="AA17" s="628"/>
      <c r="AB17" s="628"/>
      <c r="AC17" s="628"/>
      <c r="AD17" s="629">
        <v>2098544</v>
      </c>
      <c r="AE17" s="629"/>
      <c r="AF17" s="629"/>
      <c r="AG17" s="629"/>
      <c r="AH17" s="629"/>
      <c r="AI17" s="629"/>
      <c r="AJ17" s="629"/>
      <c r="AK17" s="629"/>
      <c r="AL17" s="630">
        <v>47.3</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114</v>
      </c>
      <c r="BH17" s="626"/>
      <c r="BI17" s="626"/>
      <c r="BJ17" s="626"/>
      <c r="BK17" s="626"/>
      <c r="BL17" s="626"/>
      <c r="BM17" s="626"/>
      <c r="BN17" s="627"/>
      <c r="BO17" s="628" t="s">
        <v>114</v>
      </c>
      <c r="BP17" s="628"/>
      <c r="BQ17" s="628"/>
      <c r="BR17" s="628"/>
      <c r="BS17" s="634" t="s">
        <v>114</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591738</v>
      </c>
      <c r="CS17" s="626"/>
      <c r="CT17" s="626"/>
      <c r="CU17" s="626"/>
      <c r="CV17" s="626"/>
      <c r="CW17" s="626"/>
      <c r="CX17" s="626"/>
      <c r="CY17" s="627"/>
      <c r="CZ17" s="628">
        <v>8.8000000000000007</v>
      </c>
      <c r="DA17" s="628"/>
      <c r="DB17" s="628"/>
      <c r="DC17" s="628"/>
      <c r="DD17" s="634" t="s">
        <v>114</v>
      </c>
      <c r="DE17" s="626"/>
      <c r="DF17" s="626"/>
      <c r="DG17" s="626"/>
      <c r="DH17" s="626"/>
      <c r="DI17" s="626"/>
      <c r="DJ17" s="626"/>
      <c r="DK17" s="626"/>
      <c r="DL17" s="626"/>
      <c r="DM17" s="626"/>
      <c r="DN17" s="626"/>
      <c r="DO17" s="626"/>
      <c r="DP17" s="627"/>
      <c r="DQ17" s="634">
        <v>591738</v>
      </c>
      <c r="DR17" s="626"/>
      <c r="DS17" s="626"/>
      <c r="DT17" s="626"/>
      <c r="DU17" s="626"/>
      <c r="DV17" s="626"/>
      <c r="DW17" s="626"/>
      <c r="DX17" s="626"/>
      <c r="DY17" s="626"/>
      <c r="DZ17" s="626"/>
      <c r="EA17" s="626"/>
      <c r="EB17" s="626"/>
      <c r="EC17" s="635"/>
    </row>
    <row r="18" spans="2:133" ht="11.25" customHeight="1" x14ac:dyDescent="0.15">
      <c r="B18" s="622" t="s">
        <v>252</v>
      </c>
      <c r="C18" s="623"/>
      <c r="D18" s="623"/>
      <c r="E18" s="623"/>
      <c r="F18" s="623"/>
      <c r="G18" s="623"/>
      <c r="H18" s="623"/>
      <c r="I18" s="623"/>
      <c r="J18" s="623"/>
      <c r="K18" s="623"/>
      <c r="L18" s="623"/>
      <c r="M18" s="623"/>
      <c r="N18" s="623"/>
      <c r="O18" s="623"/>
      <c r="P18" s="623"/>
      <c r="Q18" s="624"/>
      <c r="R18" s="625">
        <v>219577</v>
      </c>
      <c r="S18" s="626"/>
      <c r="T18" s="626"/>
      <c r="U18" s="626"/>
      <c r="V18" s="626"/>
      <c r="W18" s="626"/>
      <c r="X18" s="626"/>
      <c r="Y18" s="627"/>
      <c r="Z18" s="628">
        <v>3</v>
      </c>
      <c r="AA18" s="628"/>
      <c r="AB18" s="628"/>
      <c r="AC18" s="628"/>
      <c r="AD18" s="629" t="s">
        <v>114</v>
      </c>
      <c r="AE18" s="629"/>
      <c r="AF18" s="629"/>
      <c r="AG18" s="629"/>
      <c r="AH18" s="629"/>
      <c r="AI18" s="629"/>
      <c r="AJ18" s="629"/>
      <c r="AK18" s="629"/>
      <c r="AL18" s="630" t="s">
        <v>114</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114</v>
      </c>
      <c r="BH18" s="626"/>
      <c r="BI18" s="626"/>
      <c r="BJ18" s="626"/>
      <c r="BK18" s="626"/>
      <c r="BL18" s="626"/>
      <c r="BM18" s="626"/>
      <c r="BN18" s="627"/>
      <c r="BO18" s="628" t="s">
        <v>114</v>
      </c>
      <c r="BP18" s="628"/>
      <c r="BQ18" s="628"/>
      <c r="BR18" s="628"/>
      <c r="BS18" s="634" t="s">
        <v>114</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114</v>
      </c>
      <c r="CS18" s="626"/>
      <c r="CT18" s="626"/>
      <c r="CU18" s="626"/>
      <c r="CV18" s="626"/>
      <c r="CW18" s="626"/>
      <c r="CX18" s="626"/>
      <c r="CY18" s="627"/>
      <c r="CZ18" s="628" t="s">
        <v>114</v>
      </c>
      <c r="DA18" s="628"/>
      <c r="DB18" s="628"/>
      <c r="DC18" s="628"/>
      <c r="DD18" s="634" t="s">
        <v>114</v>
      </c>
      <c r="DE18" s="626"/>
      <c r="DF18" s="626"/>
      <c r="DG18" s="626"/>
      <c r="DH18" s="626"/>
      <c r="DI18" s="626"/>
      <c r="DJ18" s="626"/>
      <c r="DK18" s="626"/>
      <c r="DL18" s="626"/>
      <c r="DM18" s="626"/>
      <c r="DN18" s="626"/>
      <c r="DO18" s="626"/>
      <c r="DP18" s="627"/>
      <c r="DQ18" s="634" t="s">
        <v>114</v>
      </c>
      <c r="DR18" s="626"/>
      <c r="DS18" s="626"/>
      <c r="DT18" s="626"/>
      <c r="DU18" s="626"/>
      <c r="DV18" s="626"/>
      <c r="DW18" s="626"/>
      <c r="DX18" s="626"/>
      <c r="DY18" s="626"/>
      <c r="DZ18" s="626"/>
      <c r="EA18" s="626"/>
      <c r="EB18" s="626"/>
      <c r="EC18" s="635"/>
    </row>
    <row r="19" spans="2:133" ht="11.25" customHeight="1" x14ac:dyDescent="0.15">
      <c r="B19" s="622" t="s">
        <v>255</v>
      </c>
      <c r="C19" s="623"/>
      <c r="D19" s="623"/>
      <c r="E19" s="623"/>
      <c r="F19" s="623"/>
      <c r="G19" s="623"/>
      <c r="H19" s="623"/>
      <c r="I19" s="623"/>
      <c r="J19" s="623"/>
      <c r="K19" s="623"/>
      <c r="L19" s="623"/>
      <c r="M19" s="623"/>
      <c r="N19" s="623"/>
      <c r="O19" s="623"/>
      <c r="P19" s="623"/>
      <c r="Q19" s="624"/>
      <c r="R19" s="625">
        <v>4</v>
      </c>
      <c r="S19" s="626"/>
      <c r="T19" s="626"/>
      <c r="U19" s="626"/>
      <c r="V19" s="626"/>
      <c r="W19" s="626"/>
      <c r="X19" s="626"/>
      <c r="Y19" s="627"/>
      <c r="Z19" s="628">
        <v>0</v>
      </c>
      <c r="AA19" s="628"/>
      <c r="AB19" s="628"/>
      <c r="AC19" s="628"/>
      <c r="AD19" s="629" t="s">
        <v>114</v>
      </c>
      <c r="AE19" s="629"/>
      <c r="AF19" s="629"/>
      <c r="AG19" s="629"/>
      <c r="AH19" s="629"/>
      <c r="AI19" s="629"/>
      <c r="AJ19" s="629"/>
      <c r="AK19" s="629"/>
      <c r="AL19" s="630" t="s">
        <v>114</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v>98641</v>
      </c>
      <c r="BH19" s="626"/>
      <c r="BI19" s="626"/>
      <c r="BJ19" s="626"/>
      <c r="BK19" s="626"/>
      <c r="BL19" s="626"/>
      <c r="BM19" s="626"/>
      <c r="BN19" s="627"/>
      <c r="BO19" s="628">
        <v>5.2</v>
      </c>
      <c r="BP19" s="628"/>
      <c r="BQ19" s="628"/>
      <c r="BR19" s="628"/>
      <c r="BS19" s="634" t="s">
        <v>114</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114</v>
      </c>
      <c r="CS19" s="626"/>
      <c r="CT19" s="626"/>
      <c r="CU19" s="626"/>
      <c r="CV19" s="626"/>
      <c r="CW19" s="626"/>
      <c r="CX19" s="626"/>
      <c r="CY19" s="627"/>
      <c r="CZ19" s="628" t="s">
        <v>114</v>
      </c>
      <c r="DA19" s="628"/>
      <c r="DB19" s="628"/>
      <c r="DC19" s="628"/>
      <c r="DD19" s="634" t="s">
        <v>114</v>
      </c>
      <c r="DE19" s="626"/>
      <c r="DF19" s="626"/>
      <c r="DG19" s="626"/>
      <c r="DH19" s="626"/>
      <c r="DI19" s="626"/>
      <c r="DJ19" s="626"/>
      <c r="DK19" s="626"/>
      <c r="DL19" s="626"/>
      <c r="DM19" s="626"/>
      <c r="DN19" s="626"/>
      <c r="DO19" s="626"/>
      <c r="DP19" s="627"/>
      <c r="DQ19" s="634" t="s">
        <v>114</v>
      </c>
      <c r="DR19" s="626"/>
      <c r="DS19" s="626"/>
      <c r="DT19" s="626"/>
      <c r="DU19" s="626"/>
      <c r="DV19" s="626"/>
      <c r="DW19" s="626"/>
      <c r="DX19" s="626"/>
      <c r="DY19" s="626"/>
      <c r="DZ19" s="626"/>
      <c r="EA19" s="626"/>
      <c r="EB19" s="626"/>
      <c r="EC19" s="635"/>
    </row>
    <row r="20" spans="2:133" ht="11.25" customHeight="1" x14ac:dyDescent="0.15">
      <c r="B20" s="622" t="s">
        <v>258</v>
      </c>
      <c r="C20" s="623"/>
      <c r="D20" s="623"/>
      <c r="E20" s="623"/>
      <c r="F20" s="623"/>
      <c r="G20" s="623"/>
      <c r="H20" s="623"/>
      <c r="I20" s="623"/>
      <c r="J20" s="623"/>
      <c r="K20" s="623"/>
      <c r="L20" s="623"/>
      <c r="M20" s="623"/>
      <c r="N20" s="623"/>
      <c r="O20" s="623"/>
      <c r="P20" s="623"/>
      <c r="Q20" s="624"/>
      <c r="R20" s="625">
        <v>4568590</v>
      </c>
      <c r="S20" s="626"/>
      <c r="T20" s="626"/>
      <c r="U20" s="626"/>
      <c r="V20" s="626"/>
      <c r="W20" s="626"/>
      <c r="X20" s="626"/>
      <c r="Y20" s="627"/>
      <c r="Z20" s="628">
        <v>61.7</v>
      </c>
      <c r="AA20" s="628"/>
      <c r="AB20" s="628"/>
      <c r="AC20" s="628"/>
      <c r="AD20" s="629">
        <v>4349009</v>
      </c>
      <c r="AE20" s="629"/>
      <c r="AF20" s="629"/>
      <c r="AG20" s="629"/>
      <c r="AH20" s="629"/>
      <c r="AI20" s="629"/>
      <c r="AJ20" s="629"/>
      <c r="AK20" s="629"/>
      <c r="AL20" s="630">
        <v>97.9</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v>98641</v>
      </c>
      <c r="BH20" s="626"/>
      <c r="BI20" s="626"/>
      <c r="BJ20" s="626"/>
      <c r="BK20" s="626"/>
      <c r="BL20" s="626"/>
      <c r="BM20" s="626"/>
      <c r="BN20" s="627"/>
      <c r="BO20" s="628">
        <v>5.2</v>
      </c>
      <c r="BP20" s="628"/>
      <c r="BQ20" s="628"/>
      <c r="BR20" s="628"/>
      <c r="BS20" s="634" t="s">
        <v>114</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6718640</v>
      </c>
      <c r="CS20" s="626"/>
      <c r="CT20" s="626"/>
      <c r="CU20" s="626"/>
      <c r="CV20" s="626"/>
      <c r="CW20" s="626"/>
      <c r="CX20" s="626"/>
      <c r="CY20" s="627"/>
      <c r="CZ20" s="628">
        <v>100</v>
      </c>
      <c r="DA20" s="628"/>
      <c r="DB20" s="628"/>
      <c r="DC20" s="628"/>
      <c r="DD20" s="634">
        <v>970384</v>
      </c>
      <c r="DE20" s="626"/>
      <c r="DF20" s="626"/>
      <c r="DG20" s="626"/>
      <c r="DH20" s="626"/>
      <c r="DI20" s="626"/>
      <c r="DJ20" s="626"/>
      <c r="DK20" s="626"/>
      <c r="DL20" s="626"/>
      <c r="DM20" s="626"/>
      <c r="DN20" s="626"/>
      <c r="DO20" s="626"/>
      <c r="DP20" s="627"/>
      <c r="DQ20" s="634">
        <v>5155043</v>
      </c>
      <c r="DR20" s="626"/>
      <c r="DS20" s="626"/>
      <c r="DT20" s="626"/>
      <c r="DU20" s="626"/>
      <c r="DV20" s="626"/>
      <c r="DW20" s="626"/>
      <c r="DX20" s="626"/>
      <c r="DY20" s="626"/>
      <c r="DZ20" s="626"/>
      <c r="EA20" s="626"/>
      <c r="EB20" s="626"/>
      <c r="EC20" s="635"/>
    </row>
    <row r="21" spans="2:133" ht="11.25" customHeight="1" x14ac:dyDescent="0.15">
      <c r="B21" s="622" t="s">
        <v>261</v>
      </c>
      <c r="C21" s="623"/>
      <c r="D21" s="623"/>
      <c r="E21" s="623"/>
      <c r="F21" s="623"/>
      <c r="G21" s="623"/>
      <c r="H21" s="623"/>
      <c r="I21" s="623"/>
      <c r="J21" s="623"/>
      <c r="K21" s="623"/>
      <c r="L21" s="623"/>
      <c r="M21" s="623"/>
      <c r="N21" s="623"/>
      <c r="O21" s="623"/>
      <c r="P21" s="623"/>
      <c r="Q21" s="624"/>
      <c r="R21" s="625">
        <v>3203</v>
      </c>
      <c r="S21" s="626"/>
      <c r="T21" s="626"/>
      <c r="U21" s="626"/>
      <c r="V21" s="626"/>
      <c r="W21" s="626"/>
      <c r="X21" s="626"/>
      <c r="Y21" s="627"/>
      <c r="Z21" s="628">
        <v>0</v>
      </c>
      <c r="AA21" s="628"/>
      <c r="AB21" s="628"/>
      <c r="AC21" s="628"/>
      <c r="AD21" s="629">
        <v>3203</v>
      </c>
      <c r="AE21" s="629"/>
      <c r="AF21" s="629"/>
      <c r="AG21" s="629"/>
      <c r="AH21" s="629"/>
      <c r="AI21" s="629"/>
      <c r="AJ21" s="629"/>
      <c r="AK21" s="629"/>
      <c r="AL21" s="630">
        <v>0.1</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v>98641</v>
      </c>
      <c r="BH21" s="626"/>
      <c r="BI21" s="626"/>
      <c r="BJ21" s="626"/>
      <c r="BK21" s="626"/>
      <c r="BL21" s="626"/>
      <c r="BM21" s="626"/>
      <c r="BN21" s="627"/>
      <c r="BO21" s="628">
        <v>5.2</v>
      </c>
      <c r="BP21" s="628"/>
      <c r="BQ21" s="628"/>
      <c r="BR21" s="628"/>
      <c r="BS21" s="634" t="s">
        <v>114</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263</v>
      </c>
      <c r="C22" s="623"/>
      <c r="D22" s="623"/>
      <c r="E22" s="623"/>
      <c r="F22" s="623"/>
      <c r="G22" s="623"/>
      <c r="H22" s="623"/>
      <c r="I22" s="623"/>
      <c r="J22" s="623"/>
      <c r="K22" s="623"/>
      <c r="L22" s="623"/>
      <c r="M22" s="623"/>
      <c r="N22" s="623"/>
      <c r="O22" s="623"/>
      <c r="P22" s="623"/>
      <c r="Q22" s="624"/>
      <c r="R22" s="625">
        <v>271833</v>
      </c>
      <c r="S22" s="626"/>
      <c r="T22" s="626"/>
      <c r="U22" s="626"/>
      <c r="V22" s="626"/>
      <c r="W22" s="626"/>
      <c r="X22" s="626"/>
      <c r="Y22" s="627"/>
      <c r="Z22" s="628">
        <v>3.7</v>
      </c>
      <c r="AA22" s="628"/>
      <c r="AB22" s="628"/>
      <c r="AC22" s="628"/>
      <c r="AD22" s="629">
        <v>63</v>
      </c>
      <c r="AE22" s="629"/>
      <c r="AF22" s="629"/>
      <c r="AG22" s="629"/>
      <c r="AH22" s="629"/>
      <c r="AI22" s="629"/>
      <c r="AJ22" s="629"/>
      <c r="AK22" s="629"/>
      <c r="AL22" s="630">
        <v>0</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114</v>
      </c>
      <c r="BH22" s="626"/>
      <c r="BI22" s="626"/>
      <c r="BJ22" s="626"/>
      <c r="BK22" s="626"/>
      <c r="BL22" s="626"/>
      <c r="BM22" s="626"/>
      <c r="BN22" s="627"/>
      <c r="BO22" s="628" t="s">
        <v>114</v>
      </c>
      <c r="BP22" s="628"/>
      <c r="BQ22" s="628"/>
      <c r="BR22" s="628"/>
      <c r="BS22" s="634" t="s">
        <v>114</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266</v>
      </c>
      <c r="C23" s="623"/>
      <c r="D23" s="623"/>
      <c r="E23" s="623"/>
      <c r="F23" s="623"/>
      <c r="G23" s="623"/>
      <c r="H23" s="623"/>
      <c r="I23" s="623"/>
      <c r="J23" s="623"/>
      <c r="K23" s="623"/>
      <c r="L23" s="623"/>
      <c r="M23" s="623"/>
      <c r="N23" s="623"/>
      <c r="O23" s="623"/>
      <c r="P23" s="623"/>
      <c r="Q23" s="624"/>
      <c r="R23" s="625">
        <v>86911</v>
      </c>
      <c r="S23" s="626"/>
      <c r="T23" s="626"/>
      <c r="U23" s="626"/>
      <c r="V23" s="626"/>
      <c r="W23" s="626"/>
      <c r="X23" s="626"/>
      <c r="Y23" s="627"/>
      <c r="Z23" s="628">
        <v>1.2</v>
      </c>
      <c r="AA23" s="628"/>
      <c r="AB23" s="628"/>
      <c r="AC23" s="628"/>
      <c r="AD23" s="629">
        <v>9078</v>
      </c>
      <c r="AE23" s="629"/>
      <c r="AF23" s="629"/>
      <c r="AG23" s="629"/>
      <c r="AH23" s="629"/>
      <c r="AI23" s="629"/>
      <c r="AJ23" s="629"/>
      <c r="AK23" s="629"/>
      <c r="AL23" s="630">
        <v>0.2</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114</v>
      </c>
      <c r="BH23" s="626"/>
      <c r="BI23" s="626"/>
      <c r="BJ23" s="626"/>
      <c r="BK23" s="626"/>
      <c r="BL23" s="626"/>
      <c r="BM23" s="626"/>
      <c r="BN23" s="627"/>
      <c r="BO23" s="628" t="s">
        <v>114</v>
      </c>
      <c r="BP23" s="628"/>
      <c r="BQ23" s="628"/>
      <c r="BR23" s="628"/>
      <c r="BS23" s="634" t="s">
        <v>114</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x14ac:dyDescent="0.15">
      <c r="B24" s="622" t="s">
        <v>273</v>
      </c>
      <c r="C24" s="623"/>
      <c r="D24" s="623"/>
      <c r="E24" s="623"/>
      <c r="F24" s="623"/>
      <c r="G24" s="623"/>
      <c r="H24" s="623"/>
      <c r="I24" s="623"/>
      <c r="J24" s="623"/>
      <c r="K24" s="623"/>
      <c r="L24" s="623"/>
      <c r="M24" s="623"/>
      <c r="N24" s="623"/>
      <c r="O24" s="623"/>
      <c r="P24" s="623"/>
      <c r="Q24" s="624"/>
      <c r="R24" s="625">
        <v>10352</v>
      </c>
      <c r="S24" s="626"/>
      <c r="T24" s="626"/>
      <c r="U24" s="626"/>
      <c r="V24" s="626"/>
      <c r="W24" s="626"/>
      <c r="X24" s="626"/>
      <c r="Y24" s="627"/>
      <c r="Z24" s="628">
        <v>0.1</v>
      </c>
      <c r="AA24" s="628"/>
      <c r="AB24" s="628"/>
      <c r="AC24" s="628"/>
      <c r="AD24" s="629" t="s">
        <v>114</v>
      </c>
      <c r="AE24" s="629"/>
      <c r="AF24" s="629"/>
      <c r="AG24" s="629"/>
      <c r="AH24" s="629"/>
      <c r="AI24" s="629"/>
      <c r="AJ24" s="629"/>
      <c r="AK24" s="629"/>
      <c r="AL24" s="630" t="s">
        <v>114</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114</v>
      </c>
      <c r="BH24" s="626"/>
      <c r="BI24" s="626"/>
      <c r="BJ24" s="626"/>
      <c r="BK24" s="626"/>
      <c r="BL24" s="626"/>
      <c r="BM24" s="626"/>
      <c r="BN24" s="627"/>
      <c r="BO24" s="628" t="s">
        <v>114</v>
      </c>
      <c r="BP24" s="628"/>
      <c r="BQ24" s="628"/>
      <c r="BR24" s="628"/>
      <c r="BS24" s="634" t="s">
        <v>114</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2105221</v>
      </c>
      <c r="CS24" s="615"/>
      <c r="CT24" s="615"/>
      <c r="CU24" s="615"/>
      <c r="CV24" s="615"/>
      <c r="CW24" s="615"/>
      <c r="CX24" s="615"/>
      <c r="CY24" s="616"/>
      <c r="CZ24" s="652">
        <v>31.3</v>
      </c>
      <c r="DA24" s="653"/>
      <c r="DB24" s="653"/>
      <c r="DC24" s="654"/>
      <c r="DD24" s="651">
        <v>1781381</v>
      </c>
      <c r="DE24" s="615"/>
      <c r="DF24" s="615"/>
      <c r="DG24" s="615"/>
      <c r="DH24" s="615"/>
      <c r="DI24" s="615"/>
      <c r="DJ24" s="615"/>
      <c r="DK24" s="616"/>
      <c r="DL24" s="651">
        <v>1748857</v>
      </c>
      <c r="DM24" s="615"/>
      <c r="DN24" s="615"/>
      <c r="DO24" s="615"/>
      <c r="DP24" s="615"/>
      <c r="DQ24" s="615"/>
      <c r="DR24" s="615"/>
      <c r="DS24" s="615"/>
      <c r="DT24" s="615"/>
      <c r="DU24" s="615"/>
      <c r="DV24" s="616"/>
      <c r="DW24" s="619">
        <v>37.6</v>
      </c>
      <c r="DX24" s="620"/>
      <c r="DY24" s="620"/>
      <c r="DZ24" s="620"/>
      <c r="EA24" s="620"/>
      <c r="EB24" s="620"/>
      <c r="EC24" s="621"/>
    </row>
    <row r="25" spans="2:133" ht="11.25" customHeight="1" x14ac:dyDescent="0.15">
      <c r="B25" s="622" t="s">
        <v>276</v>
      </c>
      <c r="C25" s="623"/>
      <c r="D25" s="623"/>
      <c r="E25" s="623"/>
      <c r="F25" s="623"/>
      <c r="G25" s="623"/>
      <c r="H25" s="623"/>
      <c r="I25" s="623"/>
      <c r="J25" s="623"/>
      <c r="K25" s="623"/>
      <c r="L25" s="623"/>
      <c r="M25" s="623"/>
      <c r="N25" s="623"/>
      <c r="O25" s="623"/>
      <c r="P25" s="623"/>
      <c r="Q25" s="624"/>
      <c r="R25" s="625">
        <v>358413</v>
      </c>
      <c r="S25" s="626"/>
      <c r="T25" s="626"/>
      <c r="U25" s="626"/>
      <c r="V25" s="626"/>
      <c r="W25" s="626"/>
      <c r="X25" s="626"/>
      <c r="Y25" s="627"/>
      <c r="Z25" s="628">
        <v>4.8</v>
      </c>
      <c r="AA25" s="628"/>
      <c r="AB25" s="628"/>
      <c r="AC25" s="628"/>
      <c r="AD25" s="629" t="s">
        <v>114</v>
      </c>
      <c r="AE25" s="629"/>
      <c r="AF25" s="629"/>
      <c r="AG25" s="629"/>
      <c r="AH25" s="629"/>
      <c r="AI25" s="629"/>
      <c r="AJ25" s="629"/>
      <c r="AK25" s="629"/>
      <c r="AL25" s="630" t="s">
        <v>114</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114</v>
      </c>
      <c r="BH25" s="626"/>
      <c r="BI25" s="626"/>
      <c r="BJ25" s="626"/>
      <c r="BK25" s="626"/>
      <c r="BL25" s="626"/>
      <c r="BM25" s="626"/>
      <c r="BN25" s="627"/>
      <c r="BO25" s="628" t="s">
        <v>114</v>
      </c>
      <c r="BP25" s="628"/>
      <c r="BQ25" s="628"/>
      <c r="BR25" s="628"/>
      <c r="BS25" s="634" t="s">
        <v>114</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1070799</v>
      </c>
      <c r="CS25" s="657"/>
      <c r="CT25" s="657"/>
      <c r="CU25" s="657"/>
      <c r="CV25" s="657"/>
      <c r="CW25" s="657"/>
      <c r="CX25" s="657"/>
      <c r="CY25" s="658"/>
      <c r="CZ25" s="659">
        <v>15.9</v>
      </c>
      <c r="DA25" s="660"/>
      <c r="DB25" s="660"/>
      <c r="DC25" s="661"/>
      <c r="DD25" s="634">
        <v>1044990</v>
      </c>
      <c r="DE25" s="657"/>
      <c r="DF25" s="657"/>
      <c r="DG25" s="657"/>
      <c r="DH25" s="657"/>
      <c r="DI25" s="657"/>
      <c r="DJ25" s="657"/>
      <c r="DK25" s="658"/>
      <c r="DL25" s="634">
        <v>1044990</v>
      </c>
      <c r="DM25" s="657"/>
      <c r="DN25" s="657"/>
      <c r="DO25" s="657"/>
      <c r="DP25" s="657"/>
      <c r="DQ25" s="657"/>
      <c r="DR25" s="657"/>
      <c r="DS25" s="657"/>
      <c r="DT25" s="657"/>
      <c r="DU25" s="657"/>
      <c r="DV25" s="658"/>
      <c r="DW25" s="630">
        <v>22.4</v>
      </c>
      <c r="DX25" s="655"/>
      <c r="DY25" s="655"/>
      <c r="DZ25" s="655"/>
      <c r="EA25" s="655"/>
      <c r="EB25" s="655"/>
      <c r="EC25" s="656"/>
    </row>
    <row r="26" spans="2:133" ht="11.25" customHeight="1" x14ac:dyDescent="0.15">
      <c r="B26" s="662" t="s">
        <v>279</v>
      </c>
      <c r="C26" s="663"/>
      <c r="D26" s="663"/>
      <c r="E26" s="663"/>
      <c r="F26" s="663"/>
      <c r="G26" s="663"/>
      <c r="H26" s="663"/>
      <c r="I26" s="663"/>
      <c r="J26" s="663"/>
      <c r="K26" s="663"/>
      <c r="L26" s="663"/>
      <c r="M26" s="663"/>
      <c r="N26" s="663"/>
      <c r="O26" s="663"/>
      <c r="P26" s="663"/>
      <c r="Q26" s="664"/>
      <c r="R26" s="625" t="s">
        <v>114</v>
      </c>
      <c r="S26" s="626"/>
      <c r="T26" s="626"/>
      <c r="U26" s="626"/>
      <c r="V26" s="626"/>
      <c r="W26" s="626"/>
      <c r="X26" s="626"/>
      <c r="Y26" s="627"/>
      <c r="Z26" s="628" t="s">
        <v>114</v>
      </c>
      <c r="AA26" s="628"/>
      <c r="AB26" s="628"/>
      <c r="AC26" s="628"/>
      <c r="AD26" s="629" t="s">
        <v>114</v>
      </c>
      <c r="AE26" s="629"/>
      <c r="AF26" s="629"/>
      <c r="AG26" s="629"/>
      <c r="AH26" s="629"/>
      <c r="AI26" s="629"/>
      <c r="AJ26" s="629"/>
      <c r="AK26" s="629"/>
      <c r="AL26" s="630" t="s">
        <v>114</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114</v>
      </c>
      <c r="BH26" s="626"/>
      <c r="BI26" s="626"/>
      <c r="BJ26" s="626"/>
      <c r="BK26" s="626"/>
      <c r="BL26" s="626"/>
      <c r="BM26" s="626"/>
      <c r="BN26" s="627"/>
      <c r="BO26" s="628" t="s">
        <v>114</v>
      </c>
      <c r="BP26" s="628"/>
      <c r="BQ26" s="628"/>
      <c r="BR26" s="628"/>
      <c r="BS26" s="634" t="s">
        <v>114</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676788</v>
      </c>
      <c r="CS26" s="626"/>
      <c r="CT26" s="626"/>
      <c r="CU26" s="626"/>
      <c r="CV26" s="626"/>
      <c r="CW26" s="626"/>
      <c r="CX26" s="626"/>
      <c r="CY26" s="627"/>
      <c r="CZ26" s="659">
        <v>10.1</v>
      </c>
      <c r="DA26" s="660"/>
      <c r="DB26" s="660"/>
      <c r="DC26" s="661"/>
      <c r="DD26" s="634">
        <v>658191</v>
      </c>
      <c r="DE26" s="626"/>
      <c r="DF26" s="626"/>
      <c r="DG26" s="626"/>
      <c r="DH26" s="626"/>
      <c r="DI26" s="626"/>
      <c r="DJ26" s="626"/>
      <c r="DK26" s="627"/>
      <c r="DL26" s="634" t="s">
        <v>218</v>
      </c>
      <c r="DM26" s="626"/>
      <c r="DN26" s="626"/>
      <c r="DO26" s="626"/>
      <c r="DP26" s="626"/>
      <c r="DQ26" s="626"/>
      <c r="DR26" s="626"/>
      <c r="DS26" s="626"/>
      <c r="DT26" s="626"/>
      <c r="DU26" s="626"/>
      <c r="DV26" s="627"/>
      <c r="DW26" s="630" t="s">
        <v>218</v>
      </c>
      <c r="DX26" s="655"/>
      <c r="DY26" s="655"/>
      <c r="DZ26" s="655"/>
      <c r="EA26" s="655"/>
      <c r="EB26" s="655"/>
      <c r="EC26" s="656"/>
    </row>
    <row r="27" spans="2:133" ht="11.25" customHeight="1" x14ac:dyDescent="0.15">
      <c r="B27" s="622" t="s">
        <v>282</v>
      </c>
      <c r="C27" s="623"/>
      <c r="D27" s="623"/>
      <c r="E27" s="623"/>
      <c r="F27" s="623"/>
      <c r="G27" s="623"/>
      <c r="H27" s="623"/>
      <c r="I27" s="623"/>
      <c r="J27" s="623"/>
      <c r="K27" s="623"/>
      <c r="L27" s="623"/>
      <c r="M27" s="623"/>
      <c r="N27" s="623"/>
      <c r="O27" s="623"/>
      <c r="P27" s="623"/>
      <c r="Q27" s="624"/>
      <c r="R27" s="625">
        <v>521332</v>
      </c>
      <c r="S27" s="626"/>
      <c r="T27" s="626"/>
      <c r="U27" s="626"/>
      <c r="V27" s="626"/>
      <c r="W27" s="626"/>
      <c r="X27" s="626"/>
      <c r="Y27" s="627"/>
      <c r="Z27" s="628">
        <v>7</v>
      </c>
      <c r="AA27" s="628"/>
      <c r="AB27" s="628"/>
      <c r="AC27" s="628"/>
      <c r="AD27" s="629" t="s">
        <v>114</v>
      </c>
      <c r="AE27" s="629"/>
      <c r="AF27" s="629"/>
      <c r="AG27" s="629"/>
      <c r="AH27" s="629"/>
      <c r="AI27" s="629"/>
      <c r="AJ27" s="629"/>
      <c r="AK27" s="629"/>
      <c r="AL27" s="630" t="s">
        <v>114</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1910296</v>
      </c>
      <c r="BH27" s="626"/>
      <c r="BI27" s="626"/>
      <c r="BJ27" s="626"/>
      <c r="BK27" s="626"/>
      <c r="BL27" s="626"/>
      <c r="BM27" s="626"/>
      <c r="BN27" s="627"/>
      <c r="BO27" s="628">
        <v>100</v>
      </c>
      <c r="BP27" s="628"/>
      <c r="BQ27" s="628"/>
      <c r="BR27" s="628"/>
      <c r="BS27" s="634">
        <v>7009</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442684</v>
      </c>
      <c r="CS27" s="657"/>
      <c r="CT27" s="657"/>
      <c r="CU27" s="657"/>
      <c r="CV27" s="657"/>
      <c r="CW27" s="657"/>
      <c r="CX27" s="657"/>
      <c r="CY27" s="658"/>
      <c r="CZ27" s="659">
        <v>6.6</v>
      </c>
      <c r="DA27" s="660"/>
      <c r="DB27" s="660"/>
      <c r="DC27" s="661"/>
      <c r="DD27" s="634">
        <v>144653</v>
      </c>
      <c r="DE27" s="657"/>
      <c r="DF27" s="657"/>
      <c r="DG27" s="657"/>
      <c r="DH27" s="657"/>
      <c r="DI27" s="657"/>
      <c r="DJ27" s="657"/>
      <c r="DK27" s="658"/>
      <c r="DL27" s="634">
        <v>112129</v>
      </c>
      <c r="DM27" s="657"/>
      <c r="DN27" s="657"/>
      <c r="DO27" s="657"/>
      <c r="DP27" s="657"/>
      <c r="DQ27" s="657"/>
      <c r="DR27" s="657"/>
      <c r="DS27" s="657"/>
      <c r="DT27" s="657"/>
      <c r="DU27" s="657"/>
      <c r="DV27" s="658"/>
      <c r="DW27" s="630">
        <v>2.4</v>
      </c>
      <c r="DX27" s="655"/>
      <c r="DY27" s="655"/>
      <c r="DZ27" s="655"/>
      <c r="EA27" s="655"/>
      <c r="EB27" s="655"/>
      <c r="EC27" s="656"/>
    </row>
    <row r="28" spans="2:133" ht="11.25" customHeight="1" x14ac:dyDescent="0.15">
      <c r="B28" s="622" t="s">
        <v>285</v>
      </c>
      <c r="C28" s="623"/>
      <c r="D28" s="623"/>
      <c r="E28" s="623"/>
      <c r="F28" s="623"/>
      <c r="G28" s="623"/>
      <c r="H28" s="623"/>
      <c r="I28" s="623"/>
      <c r="J28" s="623"/>
      <c r="K28" s="623"/>
      <c r="L28" s="623"/>
      <c r="M28" s="623"/>
      <c r="N28" s="623"/>
      <c r="O28" s="623"/>
      <c r="P28" s="623"/>
      <c r="Q28" s="624"/>
      <c r="R28" s="625">
        <v>115506</v>
      </c>
      <c r="S28" s="626"/>
      <c r="T28" s="626"/>
      <c r="U28" s="626"/>
      <c r="V28" s="626"/>
      <c r="W28" s="626"/>
      <c r="X28" s="626"/>
      <c r="Y28" s="627"/>
      <c r="Z28" s="628">
        <v>1.6</v>
      </c>
      <c r="AA28" s="628"/>
      <c r="AB28" s="628"/>
      <c r="AC28" s="628"/>
      <c r="AD28" s="629">
        <v>76052</v>
      </c>
      <c r="AE28" s="629"/>
      <c r="AF28" s="629"/>
      <c r="AG28" s="629"/>
      <c r="AH28" s="629"/>
      <c r="AI28" s="629"/>
      <c r="AJ28" s="629"/>
      <c r="AK28" s="629"/>
      <c r="AL28" s="630">
        <v>1.7</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591738</v>
      </c>
      <c r="CS28" s="626"/>
      <c r="CT28" s="626"/>
      <c r="CU28" s="626"/>
      <c r="CV28" s="626"/>
      <c r="CW28" s="626"/>
      <c r="CX28" s="626"/>
      <c r="CY28" s="627"/>
      <c r="CZ28" s="659">
        <v>8.8000000000000007</v>
      </c>
      <c r="DA28" s="660"/>
      <c r="DB28" s="660"/>
      <c r="DC28" s="661"/>
      <c r="DD28" s="634">
        <v>591738</v>
      </c>
      <c r="DE28" s="626"/>
      <c r="DF28" s="626"/>
      <c r="DG28" s="626"/>
      <c r="DH28" s="626"/>
      <c r="DI28" s="626"/>
      <c r="DJ28" s="626"/>
      <c r="DK28" s="627"/>
      <c r="DL28" s="634">
        <v>591738</v>
      </c>
      <c r="DM28" s="626"/>
      <c r="DN28" s="626"/>
      <c r="DO28" s="626"/>
      <c r="DP28" s="626"/>
      <c r="DQ28" s="626"/>
      <c r="DR28" s="626"/>
      <c r="DS28" s="626"/>
      <c r="DT28" s="626"/>
      <c r="DU28" s="626"/>
      <c r="DV28" s="627"/>
      <c r="DW28" s="630">
        <v>12.7</v>
      </c>
      <c r="DX28" s="655"/>
      <c r="DY28" s="655"/>
      <c r="DZ28" s="655"/>
      <c r="EA28" s="655"/>
      <c r="EB28" s="655"/>
      <c r="EC28" s="656"/>
    </row>
    <row r="29" spans="2:133" ht="11.25" customHeight="1" x14ac:dyDescent="0.15">
      <c r="B29" s="622" t="s">
        <v>287</v>
      </c>
      <c r="C29" s="623"/>
      <c r="D29" s="623"/>
      <c r="E29" s="623"/>
      <c r="F29" s="623"/>
      <c r="G29" s="623"/>
      <c r="H29" s="623"/>
      <c r="I29" s="623"/>
      <c r="J29" s="623"/>
      <c r="K29" s="623"/>
      <c r="L29" s="623"/>
      <c r="M29" s="623"/>
      <c r="N29" s="623"/>
      <c r="O29" s="623"/>
      <c r="P29" s="623"/>
      <c r="Q29" s="624"/>
      <c r="R29" s="625">
        <v>129670</v>
      </c>
      <c r="S29" s="626"/>
      <c r="T29" s="626"/>
      <c r="U29" s="626"/>
      <c r="V29" s="626"/>
      <c r="W29" s="626"/>
      <c r="X29" s="626"/>
      <c r="Y29" s="627"/>
      <c r="Z29" s="628">
        <v>1.8</v>
      </c>
      <c r="AA29" s="628"/>
      <c r="AB29" s="628"/>
      <c r="AC29" s="628"/>
      <c r="AD29" s="629" t="s">
        <v>114</v>
      </c>
      <c r="AE29" s="629"/>
      <c r="AF29" s="629"/>
      <c r="AG29" s="629"/>
      <c r="AH29" s="629"/>
      <c r="AI29" s="629"/>
      <c r="AJ29" s="629"/>
      <c r="AK29" s="629"/>
      <c r="AL29" s="630" t="s">
        <v>114</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59</v>
      </c>
      <c r="CG29" s="640"/>
      <c r="CH29" s="640"/>
      <c r="CI29" s="640"/>
      <c r="CJ29" s="640"/>
      <c r="CK29" s="640"/>
      <c r="CL29" s="640"/>
      <c r="CM29" s="640"/>
      <c r="CN29" s="640"/>
      <c r="CO29" s="640"/>
      <c r="CP29" s="640"/>
      <c r="CQ29" s="641"/>
      <c r="CR29" s="625">
        <v>591738</v>
      </c>
      <c r="CS29" s="657"/>
      <c r="CT29" s="657"/>
      <c r="CU29" s="657"/>
      <c r="CV29" s="657"/>
      <c r="CW29" s="657"/>
      <c r="CX29" s="657"/>
      <c r="CY29" s="658"/>
      <c r="CZ29" s="659">
        <v>8.8000000000000007</v>
      </c>
      <c r="DA29" s="660"/>
      <c r="DB29" s="660"/>
      <c r="DC29" s="661"/>
      <c r="DD29" s="634">
        <v>591738</v>
      </c>
      <c r="DE29" s="657"/>
      <c r="DF29" s="657"/>
      <c r="DG29" s="657"/>
      <c r="DH29" s="657"/>
      <c r="DI29" s="657"/>
      <c r="DJ29" s="657"/>
      <c r="DK29" s="658"/>
      <c r="DL29" s="634">
        <v>591738</v>
      </c>
      <c r="DM29" s="657"/>
      <c r="DN29" s="657"/>
      <c r="DO29" s="657"/>
      <c r="DP29" s="657"/>
      <c r="DQ29" s="657"/>
      <c r="DR29" s="657"/>
      <c r="DS29" s="657"/>
      <c r="DT29" s="657"/>
      <c r="DU29" s="657"/>
      <c r="DV29" s="658"/>
      <c r="DW29" s="630">
        <v>12.7</v>
      </c>
      <c r="DX29" s="655"/>
      <c r="DY29" s="655"/>
      <c r="DZ29" s="655"/>
      <c r="EA29" s="655"/>
      <c r="EB29" s="655"/>
      <c r="EC29" s="656"/>
    </row>
    <row r="30" spans="2:133" ht="11.25" customHeight="1" x14ac:dyDescent="0.15">
      <c r="B30" s="622" t="s">
        <v>291</v>
      </c>
      <c r="C30" s="623"/>
      <c r="D30" s="623"/>
      <c r="E30" s="623"/>
      <c r="F30" s="623"/>
      <c r="G30" s="623"/>
      <c r="H30" s="623"/>
      <c r="I30" s="623"/>
      <c r="J30" s="623"/>
      <c r="K30" s="623"/>
      <c r="L30" s="623"/>
      <c r="M30" s="623"/>
      <c r="N30" s="623"/>
      <c r="O30" s="623"/>
      <c r="P30" s="623"/>
      <c r="Q30" s="624"/>
      <c r="R30" s="625">
        <v>88094</v>
      </c>
      <c r="S30" s="626"/>
      <c r="T30" s="626"/>
      <c r="U30" s="626"/>
      <c r="V30" s="626"/>
      <c r="W30" s="626"/>
      <c r="X30" s="626"/>
      <c r="Y30" s="627"/>
      <c r="Z30" s="628">
        <v>1.2</v>
      </c>
      <c r="AA30" s="628"/>
      <c r="AB30" s="628"/>
      <c r="AC30" s="628"/>
      <c r="AD30" s="629" t="s">
        <v>114</v>
      </c>
      <c r="AE30" s="629"/>
      <c r="AF30" s="629"/>
      <c r="AG30" s="629"/>
      <c r="AH30" s="629"/>
      <c r="AI30" s="629"/>
      <c r="AJ30" s="629"/>
      <c r="AK30" s="629"/>
      <c r="AL30" s="630" t="s">
        <v>114</v>
      </c>
      <c r="AM30" s="631"/>
      <c r="AN30" s="631"/>
      <c r="AO30" s="632"/>
      <c r="AP30" s="671" t="s">
        <v>292</v>
      </c>
      <c r="AQ30" s="672"/>
      <c r="AR30" s="672"/>
      <c r="AS30" s="672"/>
      <c r="AT30" s="677" t="s">
        <v>293</v>
      </c>
      <c r="AU30" s="184"/>
      <c r="AV30" s="184"/>
      <c r="AW30" s="184"/>
      <c r="AX30" s="611" t="s">
        <v>172</v>
      </c>
      <c r="AY30" s="612"/>
      <c r="AZ30" s="612"/>
      <c r="BA30" s="612"/>
      <c r="BB30" s="612"/>
      <c r="BC30" s="612"/>
      <c r="BD30" s="612"/>
      <c r="BE30" s="612"/>
      <c r="BF30" s="613"/>
      <c r="BG30" s="683">
        <v>98.5</v>
      </c>
      <c r="BH30" s="684"/>
      <c r="BI30" s="684"/>
      <c r="BJ30" s="684"/>
      <c r="BK30" s="684"/>
      <c r="BL30" s="684"/>
      <c r="BM30" s="620">
        <v>92.4</v>
      </c>
      <c r="BN30" s="684"/>
      <c r="BO30" s="684"/>
      <c r="BP30" s="684"/>
      <c r="BQ30" s="685"/>
      <c r="BR30" s="683">
        <v>98.3</v>
      </c>
      <c r="BS30" s="684"/>
      <c r="BT30" s="684"/>
      <c r="BU30" s="684"/>
      <c r="BV30" s="684"/>
      <c r="BW30" s="684"/>
      <c r="BX30" s="620">
        <v>91.2</v>
      </c>
      <c r="BY30" s="684"/>
      <c r="BZ30" s="684"/>
      <c r="CA30" s="684"/>
      <c r="CB30" s="685"/>
      <c r="CD30" s="688"/>
      <c r="CE30" s="689"/>
      <c r="CF30" s="639" t="s">
        <v>294</v>
      </c>
      <c r="CG30" s="640"/>
      <c r="CH30" s="640"/>
      <c r="CI30" s="640"/>
      <c r="CJ30" s="640"/>
      <c r="CK30" s="640"/>
      <c r="CL30" s="640"/>
      <c r="CM30" s="640"/>
      <c r="CN30" s="640"/>
      <c r="CO30" s="640"/>
      <c r="CP30" s="640"/>
      <c r="CQ30" s="641"/>
      <c r="CR30" s="625">
        <v>542293</v>
      </c>
      <c r="CS30" s="626"/>
      <c r="CT30" s="626"/>
      <c r="CU30" s="626"/>
      <c r="CV30" s="626"/>
      <c r="CW30" s="626"/>
      <c r="CX30" s="626"/>
      <c r="CY30" s="627"/>
      <c r="CZ30" s="659">
        <v>8.1</v>
      </c>
      <c r="DA30" s="660"/>
      <c r="DB30" s="660"/>
      <c r="DC30" s="661"/>
      <c r="DD30" s="634">
        <v>542293</v>
      </c>
      <c r="DE30" s="626"/>
      <c r="DF30" s="626"/>
      <c r="DG30" s="626"/>
      <c r="DH30" s="626"/>
      <c r="DI30" s="626"/>
      <c r="DJ30" s="626"/>
      <c r="DK30" s="627"/>
      <c r="DL30" s="634">
        <v>542293</v>
      </c>
      <c r="DM30" s="626"/>
      <c r="DN30" s="626"/>
      <c r="DO30" s="626"/>
      <c r="DP30" s="626"/>
      <c r="DQ30" s="626"/>
      <c r="DR30" s="626"/>
      <c r="DS30" s="626"/>
      <c r="DT30" s="626"/>
      <c r="DU30" s="626"/>
      <c r="DV30" s="627"/>
      <c r="DW30" s="630">
        <v>11.6</v>
      </c>
      <c r="DX30" s="655"/>
      <c r="DY30" s="655"/>
      <c r="DZ30" s="655"/>
      <c r="EA30" s="655"/>
      <c r="EB30" s="655"/>
      <c r="EC30" s="656"/>
    </row>
    <row r="31" spans="2:133" ht="11.25" customHeight="1" x14ac:dyDescent="0.15">
      <c r="B31" s="622" t="s">
        <v>295</v>
      </c>
      <c r="C31" s="623"/>
      <c r="D31" s="623"/>
      <c r="E31" s="623"/>
      <c r="F31" s="623"/>
      <c r="G31" s="623"/>
      <c r="H31" s="623"/>
      <c r="I31" s="623"/>
      <c r="J31" s="623"/>
      <c r="K31" s="623"/>
      <c r="L31" s="623"/>
      <c r="M31" s="623"/>
      <c r="N31" s="623"/>
      <c r="O31" s="623"/>
      <c r="P31" s="623"/>
      <c r="Q31" s="624"/>
      <c r="R31" s="625">
        <v>919842</v>
      </c>
      <c r="S31" s="626"/>
      <c r="T31" s="626"/>
      <c r="U31" s="626"/>
      <c r="V31" s="626"/>
      <c r="W31" s="626"/>
      <c r="X31" s="626"/>
      <c r="Y31" s="627"/>
      <c r="Z31" s="628">
        <v>12.4</v>
      </c>
      <c r="AA31" s="628"/>
      <c r="AB31" s="628"/>
      <c r="AC31" s="628"/>
      <c r="AD31" s="629" t="s">
        <v>114</v>
      </c>
      <c r="AE31" s="629"/>
      <c r="AF31" s="629"/>
      <c r="AG31" s="629"/>
      <c r="AH31" s="629"/>
      <c r="AI31" s="629"/>
      <c r="AJ31" s="629"/>
      <c r="AK31" s="629"/>
      <c r="AL31" s="630" t="s">
        <v>114</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v>
      </c>
      <c r="BH31" s="657"/>
      <c r="BI31" s="657"/>
      <c r="BJ31" s="657"/>
      <c r="BK31" s="657"/>
      <c r="BL31" s="657"/>
      <c r="BM31" s="631">
        <v>96.4</v>
      </c>
      <c r="BN31" s="681"/>
      <c r="BO31" s="681"/>
      <c r="BP31" s="681"/>
      <c r="BQ31" s="682"/>
      <c r="BR31" s="680">
        <v>99</v>
      </c>
      <c r="BS31" s="657"/>
      <c r="BT31" s="657"/>
      <c r="BU31" s="657"/>
      <c r="BV31" s="657"/>
      <c r="BW31" s="657"/>
      <c r="BX31" s="631">
        <v>96.3</v>
      </c>
      <c r="BY31" s="681"/>
      <c r="BZ31" s="681"/>
      <c r="CA31" s="681"/>
      <c r="CB31" s="682"/>
      <c r="CD31" s="688"/>
      <c r="CE31" s="689"/>
      <c r="CF31" s="639" t="s">
        <v>298</v>
      </c>
      <c r="CG31" s="640"/>
      <c r="CH31" s="640"/>
      <c r="CI31" s="640"/>
      <c r="CJ31" s="640"/>
      <c r="CK31" s="640"/>
      <c r="CL31" s="640"/>
      <c r="CM31" s="640"/>
      <c r="CN31" s="640"/>
      <c r="CO31" s="640"/>
      <c r="CP31" s="640"/>
      <c r="CQ31" s="641"/>
      <c r="CR31" s="625">
        <v>49445</v>
      </c>
      <c r="CS31" s="657"/>
      <c r="CT31" s="657"/>
      <c r="CU31" s="657"/>
      <c r="CV31" s="657"/>
      <c r="CW31" s="657"/>
      <c r="CX31" s="657"/>
      <c r="CY31" s="658"/>
      <c r="CZ31" s="659">
        <v>0.7</v>
      </c>
      <c r="DA31" s="660"/>
      <c r="DB31" s="660"/>
      <c r="DC31" s="661"/>
      <c r="DD31" s="634">
        <v>49445</v>
      </c>
      <c r="DE31" s="657"/>
      <c r="DF31" s="657"/>
      <c r="DG31" s="657"/>
      <c r="DH31" s="657"/>
      <c r="DI31" s="657"/>
      <c r="DJ31" s="657"/>
      <c r="DK31" s="658"/>
      <c r="DL31" s="634">
        <v>49445</v>
      </c>
      <c r="DM31" s="657"/>
      <c r="DN31" s="657"/>
      <c r="DO31" s="657"/>
      <c r="DP31" s="657"/>
      <c r="DQ31" s="657"/>
      <c r="DR31" s="657"/>
      <c r="DS31" s="657"/>
      <c r="DT31" s="657"/>
      <c r="DU31" s="657"/>
      <c r="DV31" s="658"/>
      <c r="DW31" s="630">
        <v>1.1000000000000001</v>
      </c>
      <c r="DX31" s="655"/>
      <c r="DY31" s="655"/>
      <c r="DZ31" s="655"/>
      <c r="EA31" s="655"/>
      <c r="EB31" s="655"/>
      <c r="EC31" s="656"/>
    </row>
    <row r="32" spans="2:133" ht="11.25" customHeight="1" x14ac:dyDescent="0.15">
      <c r="B32" s="622" t="s">
        <v>299</v>
      </c>
      <c r="C32" s="623"/>
      <c r="D32" s="623"/>
      <c r="E32" s="623"/>
      <c r="F32" s="623"/>
      <c r="G32" s="623"/>
      <c r="H32" s="623"/>
      <c r="I32" s="623"/>
      <c r="J32" s="623"/>
      <c r="K32" s="623"/>
      <c r="L32" s="623"/>
      <c r="M32" s="623"/>
      <c r="N32" s="623"/>
      <c r="O32" s="623"/>
      <c r="P32" s="623"/>
      <c r="Q32" s="624"/>
      <c r="R32" s="625">
        <v>81517</v>
      </c>
      <c r="S32" s="626"/>
      <c r="T32" s="626"/>
      <c r="U32" s="626"/>
      <c r="V32" s="626"/>
      <c r="W32" s="626"/>
      <c r="X32" s="626"/>
      <c r="Y32" s="627"/>
      <c r="Z32" s="628">
        <v>1.1000000000000001</v>
      </c>
      <c r="AA32" s="628"/>
      <c r="AB32" s="628"/>
      <c r="AC32" s="628"/>
      <c r="AD32" s="629">
        <v>2764</v>
      </c>
      <c r="AE32" s="629"/>
      <c r="AF32" s="629"/>
      <c r="AG32" s="629"/>
      <c r="AH32" s="629"/>
      <c r="AI32" s="629"/>
      <c r="AJ32" s="629"/>
      <c r="AK32" s="629"/>
      <c r="AL32" s="630">
        <v>0.1</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97.9</v>
      </c>
      <c r="BH32" s="693"/>
      <c r="BI32" s="693"/>
      <c r="BJ32" s="693"/>
      <c r="BK32" s="693"/>
      <c r="BL32" s="693"/>
      <c r="BM32" s="694">
        <v>88.3</v>
      </c>
      <c r="BN32" s="693"/>
      <c r="BO32" s="693"/>
      <c r="BP32" s="693"/>
      <c r="BQ32" s="695"/>
      <c r="BR32" s="692">
        <v>97.6</v>
      </c>
      <c r="BS32" s="693"/>
      <c r="BT32" s="693"/>
      <c r="BU32" s="693"/>
      <c r="BV32" s="693"/>
      <c r="BW32" s="693"/>
      <c r="BX32" s="694">
        <v>86.2</v>
      </c>
      <c r="BY32" s="693"/>
      <c r="BZ32" s="693"/>
      <c r="CA32" s="693"/>
      <c r="CB32" s="695"/>
      <c r="CD32" s="690"/>
      <c r="CE32" s="691"/>
      <c r="CF32" s="639" t="s">
        <v>301</v>
      </c>
      <c r="CG32" s="640"/>
      <c r="CH32" s="640"/>
      <c r="CI32" s="640"/>
      <c r="CJ32" s="640"/>
      <c r="CK32" s="640"/>
      <c r="CL32" s="640"/>
      <c r="CM32" s="640"/>
      <c r="CN32" s="640"/>
      <c r="CO32" s="640"/>
      <c r="CP32" s="640"/>
      <c r="CQ32" s="641"/>
      <c r="CR32" s="625" t="s">
        <v>114</v>
      </c>
      <c r="CS32" s="626"/>
      <c r="CT32" s="626"/>
      <c r="CU32" s="626"/>
      <c r="CV32" s="626"/>
      <c r="CW32" s="626"/>
      <c r="CX32" s="626"/>
      <c r="CY32" s="627"/>
      <c r="CZ32" s="659" t="s">
        <v>114</v>
      </c>
      <c r="DA32" s="660"/>
      <c r="DB32" s="660"/>
      <c r="DC32" s="661"/>
      <c r="DD32" s="634" t="s">
        <v>114</v>
      </c>
      <c r="DE32" s="626"/>
      <c r="DF32" s="626"/>
      <c r="DG32" s="626"/>
      <c r="DH32" s="626"/>
      <c r="DI32" s="626"/>
      <c r="DJ32" s="626"/>
      <c r="DK32" s="627"/>
      <c r="DL32" s="634" t="s">
        <v>114</v>
      </c>
      <c r="DM32" s="626"/>
      <c r="DN32" s="626"/>
      <c r="DO32" s="626"/>
      <c r="DP32" s="626"/>
      <c r="DQ32" s="626"/>
      <c r="DR32" s="626"/>
      <c r="DS32" s="626"/>
      <c r="DT32" s="626"/>
      <c r="DU32" s="626"/>
      <c r="DV32" s="627"/>
      <c r="DW32" s="630" t="s">
        <v>114</v>
      </c>
      <c r="DX32" s="655"/>
      <c r="DY32" s="655"/>
      <c r="DZ32" s="655"/>
      <c r="EA32" s="655"/>
      <c r="EB32" s="655"/>
      <c r="EC32" s="656"/>
    </row>
    <row r="33" spans="2:133" ht="11.25" customHeight="1" x14ac:dyDescent="0.15">
      <c r="B33" s="622" t="s">
        <v>302</v>
      </c>
      <c r="C33" s="623"/>
      <c r="D33" s="623"/>
      <c r="E33" s="623"/>
      <c r="F33" s="623"/>
      <c r="G33" s="623"/>
      <c r="H33" s="623"/>
      <c r="I33" s="623"/>
      <c r="J33" s="623"/>
      <c r="K33" s="623"/>
      <c r="L33" s="623"/>
      <c r="M33" s="623"/>
      <c r="N33" s="623"/>
      <c r="O33" s="623"/>
      <c r="P33" s="623"/>
      <c r="Q33" s="624"/>
      <c r="R33" s="625">
        <v>245888</v>
      </c>
      <c r="S33" s="626"/>
      <c r="T33" s="626"/>
      <c r="U33" s="626"/>
      <c r="V33" s="626"/>
      <c r="W33" s="626"/>
      <c r="X33" s="626"/>
      <c r="Y33" s="627"/>
      <c r="Z33" s="628">
        <v>3.3</v>
      </c>
      <c r="AA33" s="628"/>
      <c r="AB33" s="628"/>
      <c r="AC33" s="628"/>
      <c r="AD33" s="629" t="s">
        <v>114</v>
      </c>
      <c r="AE33" s="629"/>
      <c r="AF33" s="629"/>
      <c r="AG33" s="629"/>
      <c r="AH33" s="629"/>
      <c r="AI33" s="629"/>
      <c r="AJ33" s="629"/>
      <c r="AK33" s="629"/>
      <c r="AL33" s="630" t="s">
        <v>114</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3643035</v>
      </c>
      <c r="CS33" s="657"/>
      <c r="CT33" s="657"/>
      <c r="CU33" s="657"/>
      <c r="CV33" s="657"/>
      <c r="CW33" s="657"/>
      <c r="CX33" s="657"/>
      <c r="CY33" s="658"/>
      <c r="CZ33" s="659">
        <v>54.2</v>
      </c>
      <c r="DA33" s="660"/>
      <c r="DB33" s="660"/>
      <c r="DC33" s="661"/>
      <c r="DD33" s="634">
        <v>2979059</v>
      </c>
      <c r="DE33" s="657"/>
      <c r="DF33" s="657"/>
      <c r="DG33" s="657"/>
      <c r="DH33" s="657"/>
      <c r="DI33" s="657"/>
      <c r="DJ33" s="657"/>
      <c r="DK33" s="658"/>
      <c r="DL33" s="634">
        <v>2171793</v>
      </c>
      <c r="DM33" s="657"/>
      <c r="DN33" s="657"/>
      <c r="DO33" s="657"/>
      <c r="DP33" s="657"/>
      <c r="DQ33" s="657"/>
      <c r="DR33" s="657"/>
      <c r="DS33" s="657"/>
      <c r="DT33" s="657"/>
      <c r="DU33" s="657"/>
      <c r="DV33" s="658"/>
      <c r="DW33" s="630">
        <v>46.6</v>
      </c>
      <c r="DX33" s="655"/>
      <c r="DY33" s="655"/>
      <c r="DZ33" s="655"/>
      <c r="EA33" s="655"/>
      <c r="EB33" s="655"/>
      <c r="EC33" s="656"/>
    </row>
    <row r="34" spans="2:133" ht="11.25" customHeight="1" x14ac:dyDescent="0.15">
      <c r="B34" s="622" t="s">
        <v>304</v>
      </c>
      <c r="C34" s="623"/>
      <c r="D34" s="623"/>
      <c r="E34" s="623"/>
      <c r="F34" s="623"/>
      <c r="G34" s="623"/>
      <c r="H34" s="623"/>
      <c r="I34" s="623"/>
      <c r="J34" s="623"/>
      <c r="K34" s="623"/>
      <c r="L34" s="623"/>
      <c r="M34" s="623"/>
      <c r="N34" s="623"/>
      <c r="O34" s="623"/>
      <c r="P34" s="623"/>
      <c r="Q34" s="624"/>
      <c r="R34" s="625" t="s">
        <v>114</v>
      </c>
      <c r="S34" s="626"/>
      <c r="T34" s="626"/>
      <c r="U34" s="626"/>
      <c r="V34" s="626"/>
      <c r="W34" s="626"/>
      <c r="X34" s="626"/>
      <c r="Y34" s="627"/>
      <c r="Z34" s="628" t="s">
        <v>114</v>
      </c>
      <c r="AA34" s="628"/>
      <c r="AB34" s="628"/>
      <c r="AC34" s="628"/>
      <c r="AD34" s="629" t="s">
        <v>114</v>
      </c>
      <c r="AE34" s="629"/>
      <c r="AF34" s="629"/>
      <c r="AG34" s="629"/>
      <c r="AH34" s="629"/>
      <c r="AI34" s="629"/>
      <c r="AJ34" s="629"/>
      <c r="AK34" s="629"/>
      <c r="AL34" s="630" t="s">
        <v>114</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980115</v>
      </c>
      <c r="CS34" s="626"/>
      <c r="CT34" s="626"/>
      <c r="CU34" s="626"/>
      <c r="CV34" s="626"/>
      <c r="CW34" s="626"/>
      <c r="CX34" s="626"/>
      <c r="CY34" s="627"/>
      <c r="CZ34" s="659">
        <v>14.6</v>
      </c>
      <c r="DA34" s="660"/>
      <c r="DB34" s="660"/>
      <c r="DC34" s="661"/>
      <c r="DD34" s="634">
        <v>694329</v>
      </c>
      <c r="DE34" s="626"/>
      <c r="DF34" s="626"/>
      <c r="DG34" s="626"/>
      <c r="DH34" s="626"/>
      <c r="DI34" s="626"/>
      <c r="DJ34" s="626"/>
      <c r="DK34" s="627"/>
      <c r="DL34" s="634">
        <v>610879</v>
      </c>
      <c r="DM34" s="626"/>
      <c r="DN34" s="626"/>
      <c r="DO34" s="626"/>
      <c r="DP34" s="626"/>
      <c r="DQ34" s="626"/>
      <c r="DR34" s="626"/>
      <c r="DS34" s="626"/>
      <c r="DT34" s="626"/>
      <c r="DU34" s="626"/>
      <c r="DV34" s="627"/>
      <c r="DW34" s="630">
        <v>13.1</v>
      </c>
      <c r="DX34" s="655"/>
      <c r="DY34" s="655"/>
      <c r="DZ34" s="655"/>
      <c r="EA34" s="655"/>
      <c r="EB34" s="655"/>
      <c r="EC34" s="656"/>
    </row>
    <row r="35" spans="2:133" ht="11.25" customHeight="1" x14ac:dyDescent="0.15">
      <c r="B35" s="622" t="s">
        <v>308</v>
      </c>
      <c r="C35" s="623"/>
      <c r="D35" s="623"/>
      <c r="E35" s="623"/>
      <c r="F35" s="623"/>
      <c r="G35" s="623"/>
      <c r="H35" s="623"/>
      <c r="I35" s="623"/>
      <c r="J35" s="623"/>
      <c r="K35" s="623"/>
      <c r="L35" s="623"/>
      <c r="M35" s="623"/>
      <c r="N35" s="623"/>
      <c r="O35" s="623"/>
      <c r="P35" s="623"/>
      <c r="Q35" s="624"/>
      <c r="R35" s="625">
        <v>215988</v>
      </c>
      <c r="S35" s="626"/>
      <c r="T35" s="626"/>
      <c r="U35" s="626"/>
      <c r="V35" s="626"/>
      <c r="W35" s="626"/>
      <c r="X35" s="626"/>
      <c r="Y35" s="627"/>
      <c r="Z35" s="628">
        <v>2.9</v>
      </c>
      <c r="AA35" s="628"/>
      <c r="AB35" s="628"/>
      <c r="AC35" s="628"/>
      <c r="AD35" s="629" t="s">
        <v>114</v>
      </c>
      <c r="AE35" s="629"/>
      <c r="AF35" s="629"/>
      <c r="AG35" s="629"/>
      <c r="AH35" s="629"/>
      <c r="AI35" s="629"/>
      <c r="AJ35" s="629"/>
      <c r="AK35" s="629"/>
      <c r="AL35" s="630" t="s">
        <v>114</v>
      </c>
      <c r="AM35" s="631"/>
      <c r="AN35" s="631"/>
      <c r="AO35" s="632"/>
      <c r="AP35" s="188"/>
      <c r="AQ35" s="636" t="s">
        <v>309</v>
      </c>
      <c r="AR35" s="637"/>
      <c r="AS35" s="637"/>
      <c r="AT35" s="637"/>
      <c r="AU35" s="637"/>
      <c r="AV35" s="637"/>
      <c r="AW35" s="637"/>
      <c r="AX35" s="637"/>
      <c r="AY35" s="638"/>
      <c r="AZ35" s="614">
        <v>916146</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162586</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175485</v>
      </c>
      <c r="CS35" s="657"/>
      <c r="CT35" s="657"/>
      <c r="CU35" s="657"/>
      <c r="CV35" s="657"/>
      <c r="CW35" s="657"/>
      <c r="CX35" s="657"/>
      <c r="CY35" s="658"/>
      <c r="CZ35" s="659">
        <v>2.6</v>
      </c>
      <c r="DA35" s="660"/>
      <c r="DB35" s="660"/>
      <c r="DC35" s="661"/>
      <c r="DD35" s="634">
        <v>147573</v>
      </c>
      <c r="DE35" s="657"/>
      <c r="DF35" s="657"/>
      <c r="DG35" s="657"/>
      <c r="DH35" s="657"/>
      <c r="DI35" s="657"/>
      <c r="DJ35" s="657"/>
      <c r="DK35" s="658"/>
      <c r="DL35" s="634">
        <v>147355</v>
      </c>
      <c r="DM35" s="657"/>
      <c r="DN35" s="657"/>
      <c r="DO35" s="657"/>
      <c r="DP35" s="657"/>
      <c r="DQ35" s="657"/>
      <c r="DR35" s="657"/>
      <c r="DS35" s="657"/>
      <c r="DT35" s="657"/>
      <c r="DU35" s="657"/>
      <c r="DV35" s="658"/>
      <c r="DW35" s="630">
        <v>3.2</v>
      </c>
      <c r="DX35" s="655"/>
      <c r="DY35" s="655"/>
      <c r="DZ35" s="655"/>
      <c r="EA35" s="655"/>
      <c r="EB35" s="655"/>
      <c r="EC35" s="656"/>
    </row>
    <row r="36" spans="2:133" ht="11.25" customHeight="1" x14ac:dyDescent="0.15">
      <c r="B36" s="668" t="s">
        <v>312</v>
      </c>
      <c r="C36" s="669"/>
      <c r="D36" s="669"/>
      <c r="E36" s="669"/>
      <c r="F36" s="669"/>
      <c r="G36" s="669"/>
      <c r="H36" s="669"/>
      <c r="I36" s="669"/>
      <c r="J36" s="669"/>
      <c r="K36" s="669"/>
      <c r="L36" s="669"/>
      <c r="M36" s="669"/>
      <c r="N36" s="669"/>
      <c r="O36" s="669"/>
      <c r="P36" s="669"/>
      <c r="Q36" s="670"/>
      <c r="R36" s="697">
        <v>7401151</v>
      </c>
      <c r="S36" s="698"/>
      <c r="T36" s="698"/>
      <c r="U36" s="698"/>
      <c r="V36" s="698"/>
      <c r="W36" s="698"/>
      <c r="X36" s="698"/>
      <c r="Y36" s="699"/>
      <c r="Z36" s="700">
        <v>100</v>
      </c>
      <c r="AA36" s="700"/>
      <c r="AB36" s="700"/>
      <c r="AC36" s="700"/>
      <c r="AD36" s="701">
        <v>4440169</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348101</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150245</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870963</v>
      </c>
      <c r="CS36" s="626"/>
      <c r="CT36" s="626"/>
      <c r="CU36" s="626"/>
      <c r="CV36" s="626"/>
      <c r="CW36" s="626"/>
      <c r="CX36" s="626"/>
      <c r="CY36" s="627"/>
      <c r="CZ36" s="659">
        <v>13</v>
      </c>
      <c r="DA36" s="660"/>
      <c r="DB36" s="660"/>
      <c r="DC36" s="661"/>
      <c r="DD36" s="634">
        <v>797810</v>
      </c>
      <c r="DE36" s="626"/>
      <c r="DF36" s="626"/>
      <c r="DG36" s="626"/>
      <c r="DH36" s="626"/>
      <c r="DI36" s="626"/>
      <c r="DJ36" s="626"/>
      <c r="DK36" s="627"/>
      <c r="DL36" s="634">
        <v>737470</v>
      </c>
      <c r="DM36" s="626"/>
      <c r="DN36" s="626"/>
      <c r="DO36" s="626"/>
      <c r="DP36" s="626"/>
      <c r="DQ36" s="626"/>
      <c r="DR36" s="626"/>
      <c r="DS36" s="626"/>
      <c r="DT36" s="626"/>
      <c r="DU36" s="626"/>
      <c r="DV36" s="627"/>
      <c r="DW36" s="630">
        <v>15.8</v>
      </c>
      <c r="DX36" s="655"/>
      <c r="DY36" s="655"/>
      <c r="DZ36" s="655"/>
      <c r="EA36" s="655"/>
      <c r="EB36" s="655"/>
      <c r="EC36" s="656"/>
    </row>
    <row r="37" spans="2:133" ht="11.25" customHeight="1" x14ac:dyDescent="0.15">
      <c r="AQ37" s="704" t="s">
        <v>316</v>
      </c>
      <c r="AR37" s="705"/>
      <c r="AS37" s="705"/>
      <c r="AT37" s="705"/>
      <c r="AU37" s="705"/>
      <c r="AV37" s="705"/>
      <c r="AW37" s="705"/>
      <c r="AX37" s="705"/>
      <c r="AY37" s="706"/>
      <c r="AZ37" s="625">
        <v>115097</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1939</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439492</v>
      </c>
      <c r="CS37" s="657"/>
      <c r="CT37" s="657"/>
      <c r="CU37" s="657"/>
      <c r="CV37" s="657"/>
      <c r="CW37" s="657"/>
      <c r="CX37" s="657"/>
      <c r="CY37" s="658"/>
      <c r="CZ37" s="659">
        <v>6.5</v>
      </c>
      <c r="DA37" s="660"/>
      <c r="DB37" s="660"/>
      <c r="DC37" s="661"/>
      <c r="DD37" s="634">
        <v>434261</v>
      </c>
      <c r="DE37" s="657"/>
      <c r="DF37" s="657"/>
      <c r="DG37" s="657"/>
      <c r="DH37" s="657"/>
      <c r="DI37" s="657"/>
      <c r="DJ37" s="657"/>
      <c r="DK37" s="658"/>
      <c r="DL37" s="634">
        <v>425628</v>
      </c>
      <c r="DM37" s="657"/>
      <c r="DN37" s="657"/>
      <c r="DO37" s="657"/>
      <c r="DP37" s="657"/>
      <c r="DQ37" s="657"/>
      <c r="DR37" s="657"/>
      <c r="DS37" s="657"/>
      <c r="DT37" s="657"/>
      <c r="DU37" s="657"/>
      <c r="DV37" s="658"/>
      <c r="DW37" s="630">
        <v>9.1</v>
      </c>
      <c r="DX37" s="655"/>
      <c r="DY37" s="655"/>
      <c r="DZ37" s="655"/>
      <c r="EA37" s="655"/>
      <c r="EB37" s="655"/>
      <c r="EC37" s="656"/>
    </row>
    <row r="38" spans="2:133" ht="11.25" customHeight="1" x14ac:dyDescent="0.15">
      <c r="AQ38" s="704" t="s">
        <v>319</v>
      </c>
      <c r="AR38" s="705"/>
      <c r="AS38" s="705"/>
      <c r="AT38" s="705"/>
      <c r="AU38" s="705"/>
      <c r="AV38" s="705"/>
      <c r="AW38" s="705"/>
      <c r="AX38" s="705"/>
      <c r="AY38" s="706"/>
      <c r="AZ38" s="625">
        <v>23895</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4023</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783598</v>
      </c>
      <c r="CS38" s="626"/>
      <c r="CT38" s="626"/>
      <c r="CU38" s="626"/>
      <c r="CV38" s="626"/>
      <c r="CW38" s="626"/>
      <c r="CX38" s="626"/>
      <c r="CY38" s="627"/>
      <c r="CZ38" s="659">
        <v>11.7</v>
      </c>
      <c r="DA38" s="660"/>
      <c r="DB38" s="660"/>
      <c r="DC38" s="661"/>
      <c r="DD38" s="634">
        <v>705191</v>
      </c>
      <c r="DE38" s="626"/>
      <c r="DF38" s="626"/>
      <c r="DG38" s="626"/>
      <c r="DH38" s="626"/>
      <c r="DI38" s="626"/>
      <c r="DJ38" s="626"/>
      <c r="DK38" s="627"/>
      <c r="DL38" s="634">
        <v>675099</v>
      </c>
      <c r="DM38" s="626"/>
      <c r="DN38" s="626"/>
      <c r="DO38" s="626"/>
      <c r="DP38" s="626"/>
      <c r="DQ38" s="626"/>
      <c r="DR38" s="626"/>
      <c r="DS38" s="626"/>
      <c r="DT38" s="626"/>
      <c r="DU38" s="626"/>
      <c r="DV38" s="627"/>
      <c r="DW38" s="630">
        <v>14.5</v>
      </c>
      <c r="DX38" s="655"/>
      <c r="DY38" s="655"/>
      <c r="DZ38" s="655"/>
      <c r="EA38" s="655"/>
      <c r="EB38" s="655"/>
      <c r="EC38" s="656"/>
    </row>
    <row r="39" spans="2:133" ht="11.25" customHeight="1" x14ac:dyDescent="0.15">
      <c r="AQ39" s="704" t="s">
        <v>322</v>
      </c>
      <c r="AR39" s="705"/>
      <c r="AS39" s="705"/>
      <c r="AT39" s="705"/>
      <c r="AU39" s="705"/>
      <c r="AV39" s="705"/>
      <c r="AW39" s="705"/>
      <c r="AX39" s="705"/>
      <c r="AY39" s="706"/>
      <c r="AZ39" s="625">
        <v>17311</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143</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829064</v>
      </c>
      <c r="CS39" s="657"/>
      <c r="CT39" s="657"/>
      <c r="CU39" s="657"/>
      <c r="CV39" s="657"/>
      <c r="CW39" s="657"/>
      <c r="CX39" s="657"/>
      <c r="CY39" s="658"/>
      <c r="CZ39" s="659">
        <v>12.3</v>
      </c>
      <c r="DA39" s="660"/>
      <c r="DB39" s="660"/>
      <c r="DC39" s="661"/>
      <c r="DD39" s="634">
        <v>633166</v>
      </c>
      <c r="DE39" s="657"/>
      <c r="DF39" s="657"/>
      <c r="DG39" s="657"/>
      <c r="DH39" s="657"/>
      <c r="DI39" s="657"/>
      <c r="DJ39" s="657"/>
      <c r="DK39" s="658"/>
      <c r="DL39" s="634" t="s">
        <v>326</v>
      </c>
      <c r="DM39" s="657"/>
      <c r="DN39" s="657"/>
      <c r="DO39" s="657"/>
      <c r="DP39" s="657"/>
      <c r="DQ39" s="657"/>
      <c r="DR39" s="657"/>
      <c r="DS39" s="657"/>
      <c r="DT39" s="657"/>
      <c r="DU39" s="657"/>
      <c r="DV39" s="658"/>
      <c r="DW39" s="630" t="s">
        <v>326</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136334</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85</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3810</v>
      </c>
      <c r="CS40" s="626"/>
      <c r="CT40" s="626"/>
      <c r="CU40" s="626"/>
      <c r="CV40" s="626"/>
      <c r="CW40" s="626"/>
      <c r="CX40" s="626"/>
      <c r="CY40" s="627"/>
      <c r="CZ40" s="659">
        <v>0.1</v>
      </c>
      <c r="DA40" s="660"/>
      <c r="DB40" s="660"/>
      <c r="DC40" s="661"/>
      <c r="DD40" s="634">
        <v>990</v>
      </c>
      <c r="DE40" s="626"/>
      <c r="DF40" s="626"/>
      <c r="DG40" s="626"/>
      <c r="DH40" s="626"/>
      <c r="DI40" s="626"/>
      <c r="DJ40" s="626"/>
      <c r="DK40" s="627"/>
      <c r="DL40" s="634">
        <v>990</v>
      </c>
      <c r="DM40" s="626"/>
      <c r="DN40" s="626"/>
      <c r="DO40" s="626"/>
      <c r="DP40" s="626"/>
      <c r="DQ40" s="626"/>
      <c r="DR40" s="626"/>
      <c r="DS40" s="626"/>
      <c r="DT40" s="626"/>
      <c r="DU40" s="626"/>
      <c r="DV40" s="627"/>
      <c r="DW40" s="630">
        <v>0</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275408</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232</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970384</v>
      </c>
      <c r="CS42" s="626"/>
      <c r="CT42" s="626"/>
      <c r="CU42" s="626"/>
      <c r="CV42" s="626"/>
      <c r="CW42" s="626"/>
      <c r="CX42" s="626"/>
      <c r="CY42" s="627"/>
      <c r="CZ42" s="659">
        <v>14.4</v>
      </c>
      <c r="DA42" s="708"/>
      <c r="DB42" s="708"/>
      <c r="DC42" s="709"/>
      <c r="DD42" s="634">
        <v>394603</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19865</v>
      </c>
      <c r="CS43" s="657"/>
      <c r="CT43" s="657"/>
      <c r="CU43" s="657"/>
      <c r="CV43" s="657"/>
      <c r="CW43" s="657"/>
      <c r="CX43" s="657"/>
      <c r="CY43" s="658"/>
      <c r="CZ43" s="659">
        <v>0.3</v>
      </c>
      <c r="DA43" s="660"/>
      <c r="DB43" s="660"/>
      <c r="DC43" s="661"/>
      <c r="DD43" s="634">
        <v>19865</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338</v>
      </c>
      <c r="CD44" s="731" t="s">
        <v>290</v>
      </c>
      <c r="CE44" s="732"/>
      <c r="CF44" s="622" t="s">
        <v>339</v>
      </c>
      <c r="CG44" s="623"/>
      <c r="CH44" s="623"/>
      <c r="CI44" s="623"/>
      <c r="CJ44" s="623"/>
      <c r="CK44" s="623"/>
      <c r="CL44" s="623"/>
      <c r="CM44" s="623"/>
      <c r="CN44" s="623"/>
      <c r="CO44" s="623"/>
      <c r="CP44" s="623"/>
      <c r="CQ44" s="624"/>
      <c r="CR44" s="625">
        <v>970384</v>
      </c>
      <c r="CS44" s="626"/>
      <c r="CT44" s="626"/>
      <c r="CU44" s="626"/>
      <c r="CV44" s="626"/>
      <c r="CW44" s="626"/>
      <c r="CX44" s="626"/>
      <c r="CY44" s="627"/>
      <c r="CZ44" s="659">
        <v>14.4</v>
      </c>
      <c r="DA44" s="708"/>
      <c r="DB44" s="708"/>
      <c r="DC44" s="709"/>
      <c r="DD44" s="634">
        <v>394603</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340</v>
      </c>
      <c r="CG45" s="623"/>
      <c r="CH45" s="623"/>
      <c r="CI45" s="623"/>
      <c r="CJ45" s="623"/>
      <c r="CK45" s="623"/>
      <c r="CL45" s="623"/>
      <c r="CM45" s="623"/>
      <c r="CN45" s="623"/>
      <c r="CO45" s="623"/>
      <c r="CP45" s="623"/>
      <c r="CQ45" s="624"/>
      <c r="CR45" s="625">
        <v>421587</v>
      </c>
      <c r="CS45" s="657"/>
      <c r="CT45" s="657"/>
      <c r="CU45" s="657"/>
      <c r="CV45" s="657"/>
      <c r="CW45" s="657"/>
      <c r="CX45" s="657"/>
      <c r="CY45" s="658"/>
      <c r="CZ45" s="659">
        <v>6.3</v>
      </c>
      <c r="DA45" s="660"/>
      <c r="DB45" s="660"/>
      <c r="DC45" s="661"/>
      <c r="DD45" s="634">
        <v>168964</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341</v>
      </c>
      <c r="CG46" s="623"/>
      <c r="CH46" s="623"/>
      <c r="CI46" s="623"/>
      <c r="CJ46" s="623"/>
      <c r="CK46" s="623"/>
      <c r="CL46" s="623"/>
      <c r="CM46" s="623"/>
      <c r="CN46" s="623"/>
      <c r="CO46" s="623"/>
      <c r="CP46" s="623"/>
      <c r="CQ46" s="624"/>
      <c r="CR46" s="625">
        <v>513637</v>
      </c>
      <c r="CS46" s="626"/>
      <c r="CT46" s="626"/>
      <c r="CU46" s="626"/>
      <c r="CV46" s="626"/>
      <c r="CW46" s="626"/>
      <c r="CX46" s="626"/>
      <c r="CY46" s="627"/>
      <c r="CZ46" s="659">
        <v>7.6</v>
      </c>
      <c r="DA46" s="708"/>
      <c r="DB46" s="708"/>
      <c r="DC46" s="709"/>
      <c r="DD46" s="634">
        <v>199479</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342</v>
      </c>
      <c r="CG47" s="623"/>
      <c r="CH47" s="623"/>
      <c r="CI47" s="623"/>
      <c r="CJ47" s="623"/>
      <c r="CK47" s="623"/>
      <c r="CL47" s="623"/>
      <c r="CM47" s="623"/>
      <c r="CN47" s="623"/>
      <c r="CO47" s="623"/>
      <c r="CP47" s="623"/>
      <c r="CQ47" s="624"/>
      <c r="CR47" s="625" t="s">
        <v>114</v>
      </c>
      <c r="CS47" s="657"/>
      <c r="CT47" s="657"/>
      <c r="CU47" s="657"/>
      <c r="CV47" s="657"/>
      <c r="CW47" s="657"/>
      <c r="CX47" s="657"/>
      <c r="CY47" s="658"/>
      <c r="CZ47" s="659" t="s">
        <v>114</v>
      </c>
      <c r="DA47" s="660"/>
      <c r="DB47" s="660"/>
      <c r="DC47" s="661"/>
      <c r="DD47" s="634" t="s">
        <v>114</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343</v>
      </c>
      <c r="CG48" s="623"/>
      <c r="CH48" s="623"/>
      <c r="CI48" s="623"/>
      <c r="CJ48" s="623"/>
      <c r="CK48" s="623"/>
      <c r="CL48" s="623"/>
      <c r="CM48" s="623"/>
      <c r="CN48" s="623"/>
      <c r="CO48" s="623"/>
      <c r="CP48" s="623"/>
      <c r="CQ48" s="624"/>
      <c r="CR48" s="625" t="s">
        <v>114</v>
      </c>
      <c r="CS48" s="626"/>
      <c r="CT48" s="626"/>
      <c r="CU48" s="626"/>
      <c r="CV48" s="626"/>
      <c r="CW48" s="626"/>
      <c r="CX48" s="626"/>
      <c r="CY48" s="627"/>
      <c r="CZ48" s="659" t="s">
        <v>114</v>
      </c>
      <c r="DA48" s="708"/>
      <c r="DB48" s="708"/>
      <c r="DC48" s="709"/>
      <c r="DD48" s="634" t="s">
        <v>114</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344</v>
      </c>
      <c r="CE49" s="669"/>
      <c r="CF49" s="669"/>
      <c r="CG49" s="669"/>
      <c r="CH49" s="669"/>
      <c r="CI49" s="669"/>
      <c r="CJ49" s="669"/>
      <c r="CK49" s="669"/>
      <c r="CL49" s="669"/>
      <c r="CM49" s="669"/>
      <c r="CN49" s="669"/>
      <c r="CO49" s="669"/>
      <c r="CP49" s="669"/>
      <c r="CQ49" s="670"/>
      <c r="CR49" s="697">
        <v>6718640</v>
      </c>
      <c r="CS49" s="693"/>
      <c r="CT49" s="693"/>
      <c r="CU49" s="693"/>
      <c r="CV49" s="693"/>
      <c r="CW49" s="693"/>
      <c r="CX49" s="693"/>
      <c r="CY49" s="720"/>
      <c r="CZ49" s="721">
        <v>100</v>
      </c>
      <c r="DA49" s="722"/>
      <c r="DB49" s="722"/>
      <c r="DC49" s="723"/>
      <c r="DD49" s="724">
        <v>5155043</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367</v>
      </c>
      <c r="C7" s="752"/>
      <c r="D7" s="752"/>
      <c r="E7" s="752"/>
      <c r="F7" s="752"/>
      <c r="G7" s="752"/>
      <c r="H7" s="752"/>
      <c r="I7" s="752"/>
      <c r="J7" s="752"/>
      <c r="K7" s="752"/>
      <c r="L7" s="752"/>
      <c r="M7" s="752"/>
      <c r="N7" s="752"/>
      <c r="O7" s="752"/>
      <c r="P7" s="753"/>
      <c r="Q7" s="754">
        <v>7401</v>
      </c>
      <c r="R7" s="755"/>
      <c r="S7" s="755"/>
      <c r="T7" s="755"/>
      <c r="U7" s="755"/>
      <c r="V7" s="755">
        <v>6719</v>
      </c>
      <c r="W7" s="755"/>
      <c r="X7" s="755"/>
      <c r="Y7" s="755"/>
      <c r="Z7" s="755"/>
      <c r="AA7" s="755">
        <v>683</v>
      </c>
      <c r="AB7" s="755"/>
      <c r="AC7" s="755"/>
      <c r="AD7" s="755"/>
      <c r="AE7" s="756"/>
      <c r="AF7" s="757">
        <v>527</v>
      </c>
      <c r="AG7" s="758"/>
      <c r="AH7" s="758"/>
      <c r="AI7" s="758"/>
      <c r="AJ7" s="759"/>
      <c r="AK7" s="794">
        <v>20</v>
      </c>
      <c r="AL7" s="795"/>
      <c r="AM7" s="795"/>
      <c r="AN7" s="795"/>
      <c r="AO7" s="795"/>
      <c r="AP7" s="795">
        <v>5569</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369</v>
      </c>
      <c r="B23" s="810" t="s">
        <v>370</v>
      </c>
      <c r="C23" s="811"/>
      <c r="D23" s="811"/>
      <c r="E23" s="811"/>
      <c r="F23" s="811"/>
      <c r="G23" s="811"/>
      <c r="H23" s="811"/>
      <c r="I23" s="811"/>
      <c r="J23" s="811"/>
      <c r="K23" s="811"/>
      <c r="L23" s="811"/>
      <c r="M23" s="811"/>
      <c r="N23" s="811"/>
      <c r="O23" s="811"/>
      <c r="P23" s="812"/>
      <c r="Q23" s="813">
        <v>7401</v>
      </c>
      <c r="R23" s="814"/>
      <c r="S23" s="814"/>
      <c r="T23" s="814"/>
      <c r="U23" s="814"/>
      <c r="V23" s="814">
        <v>6719</v>
      </c>
      <c r="W23" s="814"/>
      <c r="X23" s="814"/>
      <c r="Y23" s="814"/>
      <c r="Z23" s="814"/>
      <c r="AA23" s="814">
        <v>683</v>
      </c>
      <c r="AB23" s="814"/>
      <c r="AC23" s="814"/>
      <c r="AD23" s="814"/>
      <c r="AE23" s="815"/>
      <c r="AF23" s="816">
        <v>527</v>
      </c>
      <c r="AG23" s="814"/>
      <c r="AH23" s="814"/>
      <c r="AI23" s="814"/>
      <c r="AJ23" s="817"/>
      <c r="AK23" s="818"/>
      <c r="AL23" s="819"/>
      <c r="AM23" s="819"/>
      <c r="AN23" s="819"/>
      <c r="AO23" s="819"/>
      <c r="AP23" s="814">
        <v>5569</v>
      </c>
      <c r="AQ23" s="814"/>
      <c r="AR23" s="814"/>
      <c r="AS23" s="814"/>
      <c r="AT23" s="814"/>
      <c r="AU23" s="820"/>
      <c r="AV23" s="820"/>
      <c r="AW23" s="820"/>
      <c r="AX23" s="820"/>
      <c r="AY23" s="821"/>
      <c r="AZ23" s="829" t="s">
        <v>114</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350</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381</v>
      </c>
      <c r="C28" s="752"/>
      <c r="D28" s="752"/>
      <c r="E28" s="752"/>
      <c r="F28" s="752"/>
      <c r="G28" s="752"/>
      <c r="H28" s="752"/>
      <c r="I28" s="752"/>
      <c r="J28" s="752"/>
      <c r="K28" s="752"/>
      <c r="L28" s="752"/>
      <c r="M28" s="752"/>
      <c r="N28" s="752"/>
      <c r="O28" s="752"/>
      <c r="P28" s="753"/>
      <c r="Q28" s="842">
        <v>1904</v>
      </c>
      <c r="R28" s="843"/>
      <c r="S28" s="843"/>
      <c r="T28" s="843"/>
      <c r="U28" s="843"/>
      <c r="V28" s="843">
        <v>1741</v>
      </c>
      <c r="W28" s="843"/>
      <c r="X28" s="843"/>
      <c r="Y28" s="843"/>
      <c r="Z28" s="843"/>
      <c r="AA28" s="843">
        <v>163</v>
      </c>
      <c r="AB28" s="843"/>
      <c r="AC28" s="843"/>
      <c r="AD28" s="843"/>
      <c r="AE28" s="844"/>
      <c r="AF28" s="845">
        <v>163</v>
      </c>
      <c r="AG28" s="843"/>
      <c r="AH28" s="843"/>
      <c r="AI28" s="843"/>
      <c r="AJ28" s="846"/>
      <c r="AK28" s="847">
        <v>106</v>
      </c>
      <c r="AL28" s="838"/>
      <c r="AM28" s="838"/>
      <c r="AN28" s="838"/>
      <c r="AO28" s="838"/>
      <c r="AP28" s="838" t="s">
        <v>484</v>
      </c>
      <c r="AQ28" s="838"/>
      <c r="AR28" s="838"/>
      <c r="AS28" s="838"/>
      <c r="AT28" s="838"/>
      <c r="AU28" s="838" t="s">
        <v>538</v>
      </c>
      <c r="AV28" s="838"/>
      <c r="AW28" s="838"/>
      <c r="AX28" s="838"/>
      <c r="AY28" s="838"/>
      <c r="AZ28" s="839" t="s">
        <v>538</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382</v>
      </c>
      <c r="C29" s="776"/>
      <c r="D29" s="776"/>
      <c r="E29" s="776"/>
      <c r="F29" s="776"/>
      <c r="G29" s="776"/>
      <c r="H29" s="776"/>
      <c r="I29" s="776"/>
      <c r="J29" s="776"/>
      <c r="K29" s="776"/>
      <c r="L29" s="776"/>
      <c r="M29" s="776"/>
      <c r="N29" s="776"/>
      <c r="O29" s="776"/>
      <c r="P29" s="777"/>
      <c r="Q29" s="778">
        <v>51</v>
      </c>
      <c r="R29" s="779"/>
      <c r="S29" s="779"/>
      <c r="T29" s="779"/>
      <c r="U29" s="779"/>
      <c r="V29" s="779">
        <v>51</v>
      </c>
      <c r="W29" s="779"/>
      <c r="X29" s="779"/>
      <c r="Y29" s="779"/>
      <c r="Z29" s="779"/>
      <c r="AA29" s="779">
        <v>0</v>
      </c>
      <c r="AB29" s="779"/>
      <c r="AC29" s="779"/>
      <c r="AD29" s="779"/>
      <c r="AE29" s="780"/>
      <c r="AF29" s="781">
        <v>0</v>
      </c>
      <c r="AG29" s="782"/>
      <c r="AH29" s="782"/>
      <c r="AI29" s="782"/>
      <c r="AJ29" s="783"/>
      <c r="AK29" s="850">
        <v>30</v>
      </c>
      <c r="AL29" s="851"/>
      <c r="AM29" s="851"/>
      <c r="AN29" s="851"/>
      <c r="AO29" s="851"/>
      <c r="AP29" s="851" t="s">
        <v>484</v>
      </c>
      <c r="AQ29" s="851"/>
      <c r="AR29" s="851"/>
      <c r="AS29" s="851"/>
      <c r="AT29" s="851"/>
      <c r="AU29" s="851" t="s">
        <v>538</v>
      </c>
      <c r="AV29" s="851"/>
      <c r="AW29" s="851"/>
      <c r="AX29" s="851"/>
      <c r="AY29" s="851"/>
      <c r="AZ29" s="852" t="s">
        <v>538</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383</v>
      </c>
      <c r="C30" s="776"/>
      <c r="D30" s="776"/>
      <c r="E30" s="776"/>
      <c r="F30" s="776"/>
      <c r="G30" s="776"/>
      <c r="H30" s="776"/>
      <c r="I30" s="776"/>
      <c r="J30" s="776"/>
      <c r="K30" s="776"/>
      <c r="L30" s="776"/>
      <c r="M30" s="776"/>
      <c r="N30" s="776"/>
      <c r="O30" s="776"/>
      <c r="P30" s="777"/>
      <c r="Q30" s="778">
        <v>1007</v>
      </c>
      <c r="R30" s="779"/>
      <c r="S30" s="779"/>
      <c r="T30" s="779"/>
      <c r="U30" s="779"/>
      <c r="V30" s="779">
        <v>902</v>
      </c>
      <c r="W30" s="779"/>
      <c r="X30" s="779"/>
      <c r="Y30" s="779"/>
      <c r="Z30" s="779"/>
      <c r="AA30" s="779">
        <v>106</v>
      </c>
      <c r="AB30" s="779"/>
      <c r="AC30" s="779"/>
      <c r="AD30" s="779"/>
      <c r="AE30" s="780"/>
      <c r="AF30" s="781">
        <v>106</v>
      </c>
      <c r="AG30" s="782"/>
      <c r="AH30" s="782"/>
      <c r="AI30" s="782"/>
      <c r="AJ30" s="783"/>
      <c r="AK30" s="850">
        <v>128</v>
      </c>
      <c r="AL30" s="851"/>
      <c r="AM30" s="851"/>
      <c r="AN30" s="851"/>
      <c r="AO30" s="851"/>
      <c r="AP30" s="851" t="s">
        <v>484</v>
      </c>
      <c r="AQ30" s="851"/>
      <c r="AR30" s="851"/>
      <c r="AS30" s="851"/>
      <c r="AT30" s="851"/>
      <c r="AU30" s="851" t="s">
        <v>538</v>
      </c>
      <c r="AV30" s="851"/>
      <c r="AW30" s="851"/>
      <c r="AX30" s="851"/>
      <c r="AY30" s="851"/>
      <c r="AZ30" s="852" t="s">
        <v>538</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384</v>
      </c>
      <c r="C31" s="776"/>
      <c r="D31" s="776"/>
      <c r="E31" s="776"/>
      <c r="F31" s="776"/>
      <c r="G31" s="776"/>
      <c r="H31" s="776"/>
      <c r="I31" s="776"/>
      <c r="J31" s="776"/>
      <c r="K31" s="776"/>
      <c r="L31" s="776"/>
      <c r="M31" s="776"/>
      <c r="N31" s="776"/>
      <c r="O31" s="776"/>
      <c r="P31" s="777"/>
      <c r="Q31" s="778">
        <v>21</v>
      </c>
      <c r="R31" s="779"/>
      <c r="S31" s="779"/>
      <c r="T31" s="779"/>
      <c r="U31" s="779"/>
      <c r="V31" s="779">
        <v>21</v>
      </c>
      <c r="W31" s="779"/>
      <c r="X31" s="779"/>
      <c r="Y31" s="779"/>
      <c r="Z31" s="779"/>
      <c r="AA31" s="779" t="s">
        <v>538</v>
      </c>
      <c r="AB31" s="779"/>
      <c r="AC31" s="779"/>
      <c r="AD31" s="779"/>
      <c r="AE31" s="780"/>
      <c r="AF31" s="781" t="s">
        <v>114</v>
      </c>
      <c r="AG31" s="782"/>
      <c r="AH31" s="782"/>
      <c r="AI31" s="782"/>
      <c r="AJ31" s="783"/>
      <c r="AK31" s="850">
        <v>16</v>
      </c>
      <c r="AL31" s="851"/>
      <c r="AM31" s="851"/>
      <c r="AN31" s="851"/>
      <c r="AO31" s="851"/>
      <c r="AP31" s="851" t="s">
        <v>484</v>
      </c>
      <c r="AQ31" s="851"/>
      <c r="AR31" s="851"/>
      <c r="AS31" s="851"/>
      <c r="AT31" s="851"/>
      <c r="AU31" s="851" t="s">
        <v>538</v>
      </c>
      <c r="AV31" s="851"/>
      <c r="AW31" s="851"/>
      <c r="AX31" s="851"/>
      <c r="AY31" s="851"/>
      <c r="AZ31" s="852" t="s">
        <v>538</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385</v>
      </c>
      <c r="C32" s="776"/>
      <c r="D32" s="776"/>
      <c r="E32" s="776"/>
      <c r="F32" s="776"/>
      <c r="G32" s="776"/>
      <c r="H32" s="776"/>
      <c r="I32" s="776"/>
      <c r="J32" s="776"/>
      <c r="K32" s="776"/>
      <c r="L32" s="776"/>
      <c r="M32" s="776"/>
      <c r="N32" s="776"/>
      <c r="O32" s="776"/>
      <c r="P32" s="777"/>
      <c r="Q32" s="778">
        <v>141</v>
      </c>
      <c r="R32" s="779"/>
      <c r="S32" s="779"/>
      <c r="T32" s="779"/>
      <c r="U32" s="779"/>
      <c r="V32" s="779">
        <v>141</v>
      </c>
      <c r="W32" s="779"/>
      <c r="X32" s="779"/>
      <c r="Y32" s="779"/>
      <c r="Z32" s="779"/>
      <c r="AA32" s="779" t="s">
        <v>538</v>
      </c>
      <c r="AB32" s="779"/>
      <c r="AC32" s="779"/>
      <c r="AD32" s="779"/>
      <c r="AE32" s="780"/>
      <c r="AF32" s="781" t="s">
        <v>114</v>
      </c>
      <c r="AG32" s="782"/>
      <c r="AH32" s="782"/>
      <c r="AI32" s="782"/>
      <c r="AJ32" s="783"/>
      <c r="AK32" s="850">
        <v>29</v>
      </c>
      <c r="AL32" s="851"/>
      <c r="AM32" s="851"/>
      <c r="AN32" s="851"/>
      <c r="AO32" s="851"/>
      <c r="AP32" s="851" t="s">
        <v>484</v>
      </c>
      <c r="AQ32" s="851"/>
      <c r="AR32" s="851"/>
      <c r="AS32" s="851"/>
      <c r="AT32" s="851"/>
      <c r="AU32" s="851" t="s">
        <v>538</v>
      </c>
      <c r="AV32" s="851"/>
      <c r="AW32" s="851"/>
      <c r="AX32" s="851"/>
      <c r="AY32" s="851"/>
      <c r="AZ32" s="852" t="s">
        <v>538</v>
      </c>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386</v>
      </c>
      <c r="C33" s="776"/>
      <c r="D33" s="776"/>
      <c r="E33" s="776"/>
      <c r="F33" s="776"/>
      <c r="G33" s="776"/>
      <c r="H33" s="776"/>
      <c r="I33" s="776"/>
      <c r="J33" s="776"/>
      <c r="K33" s="776"/>
      <c r="L33" s="776"/>
      <c r="M33" s="776"/>
      <c r="N33" s="776"/>
      <c r="O33" s="776"/>
      <c r="P33" s="777"/>
      <c r="Q33" s="778">
        <v>193</v>
      </c>
      <c r="R33" s="779"/>
      <c r="S33" s="779"/>
      <c r="T33" s="779"/>
      <c r="U33" s="779"/>
      <c r="V33" s="779">
        <v>141</v>
      </c>
      <c r="W33" s="779"/>
      <c r="X33" s="779"/>
      <c r="Y33" s="779"/>
      <c r="Z33" s="779"/>
      <c r="AA33" s="779">
        <v>52</v>
      </c>
      <c r="AB33" s="779"/>
      <c r="AC33" s="779"/>
      <c r="AD33" s="779"/>
      <c r="AE33" s="780"/>
      <c r="AF33" s="781">
        <v>485</v>
      </c>
      <c r="AG33" s="782"/>
      <c r="AH33" s="782"/>
      <c r="AI33" s="782"/>
      <c r="AJ33" s="783"/>
      <c r="AK33" s="850" t="s">
        <v>548</v>
      </c>
      <c r="AL33" s="851"/>
      <c r="AM33" s="851"/>
      <c r="AN33" s="851"/>
      <c r="AO33" s="851"/>
      <c r="AP33" s="851">
        <v>396</v>
      </c>
      <c r="AQ33" s="851"/>
      <c r="AR33" s="851"/>
      <c r="AS33" s="851"/>
      <c r="AT33" s="851"/>
      <c r="AU33" s="851" t="s">
        <v>538</v>
      </c>
      <c r="AV33" s="851"/>
      <c r="AW33" s="851"/>
      <c r="AX33" s="851"/>
      <c r="AY33" s="851"/>
      <c r="AZ33" s="852" t="s">
        <v>538</v>
      </c>
      <c r="BA33" s="852"/>
      <c r="BB33" s="852"/>
      <c r="BC33" s="852"/>
      <c r="BD33" s="852"/>
      <c r="BE33" s="848" t="s">
        <v>387</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388</v>
      </c>
      <c r="C34" s="776"/>
      <c r="D34" s="776"/>
      <c r="E34" s="776"/>
      <c r="F34" s="776"/>
      <c r="G34" s="776"/>
      <c r="H34" s="776"/>
      <c r="I34" s="776"/>
      <c r="J34" s="776"/>
      <c r="K34" s="776"/>
      <c r="L34" s="776"/>
      <c r="M34" s="776"/>
      <c r="N34" s="776"/>
      <c r="O34" s="776"/>
      <c r="P34" s="777"/>
      <c r="Q34" s="778">
        <v>20</v>
      </c>
      <c r="R34" s="779"/>
      <c r="S34" s="779"/>
      <c r="T34" s="779"/>
      <c r="U34" s="779"/>
      <c r="V34" s="779">
        <v>36</v>
      </c>
      <c r="W34" s="779"/>
      <c r="X34" s="779"/>
      <c r="Y34" s="779"/>
      <c r="Z34" s="779"/>
      <c r="AA34" s="779">
        <v>-16</v>
      </c>
      <c r="AB34" s="779"/>
      <c r="AC34" s="779"/>
      <c r="AD34" s="779"/>
      <c r="AE34" s="780"/>
      <c r="AF34" s="781" t="s">
        <v>114</v>
      </c>
      <c r="AG34" s="782"/>
      <c r="AH34" s="782"/>
      <c r="AI34" s="782"/>
      <c r="AJ34" s="783"/>
      <c r="AK34" s="850">
        <v>17</v>
      </c>
      <c r="AL34" s="851"/>
      <c r="AM34" s="851"/>
      <c r="AN34" s="851"/>
      <c r="AO34" s="851"/>
      <c r="AP34" s="851" t="s">
        <v>549</v>
      </c>
      <c r="AQ34" s="851"/>
      <c r="AR34" s="851"/>
      <c r="AS34" s="851"/>
      <c r="AT34" s="851"/>
      <c r="AU34" s="851" t="s">
        <v>538</v>
      </c>
      <c r="AV34" s="851"/>
      <c r="AW34" s="851"/>
      <c r="AX34" s="851"/>
      <c r="AY34" s="851"/>
      <c r="AZ34" s="852" t="s">
        <v>538</v>
      </c>
      <c r="BA34" s="852"/>
      <c r="BB34" s="852"/>
      <c r="BC34" s="852"/>
      <c r="BD34" s="852"/>
      <c r="BE34" s="848" t="s">
        <v>387</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389</v>
      </c>
      <c r="C35" s="776"/>
      <c r="D35" s="776"/>
      <c r="E35" s="776"/>
      <c r="F35" s="776"/>
      <c r="G35" s="776"/>
      <c r="H35" s="776"/>
      <c r="I35" s="776"/>
      <c r="J35" s="776"/>
      <c r="K35" s="776"/>
      <c r="L35" s="776"/>
      <c r="M35" s="776"/>
      <c r="N35" s="776"/>
      <c r="O35" s="776"/>
      <c r="P35" s="777"/>
      <c r="Q35" s="778">
        <v>133</v>
      </c>
      <c r="R35" s="779"/>
      <c r="S35" s="779"/>
      <c r="T35" s="779"/>
      <c r="U35" s="779"/>
      <c r="V35" s="779">
        <v>128</v>
      </c>
      <c r="W35" s="779"/>
      <c r="X35" s="779"/>
      <c r="Y35" s="779"/>
      <c r="Z35" s="779"/>
      <c r="AA35" s="779">
        <v>4</v>
      </c>
      <c r="AB35" s="779"/>
      <c r="AC35" s="779"/>
      <c r="AD35" s="779"/>
      <c r="AE35" s="780"/>
      <c r="AF35" s="781">
        <v>4</v>
      </c>
      <c r="AG35" s="782"/>
      <c r="AH35" s="782"/>
      <c r="AI35" s="782"/>
      <c r="AJ35" s="783"/>
      <c r="AK35" s="850">
        <v>24</v>
      </c>
      <c r="AL35" s="851"/>
      <c r="AM35" s="851"/>
      <c r="AN35" s="851"/>
      <c r="AO35" s="851"/>
      <c r="AP35" s="851">
        <v>389</v>
      </c>
      <c r="AQ35" s="851"/>
      <c r="AR35" s="851"/>
      <c r="AS35" s="851"/>
      <c r="AT35" s="851"/>
      <c r="AU35" s="851">
        <v>239</v>
      </c>
      <c r="AV35" s="851"/>
      <c r="AW35" s="851"/>
      <c r="AX35" s="851"/>
      <c r="AY35" s="851"/>
      <c r="AZ35" s="852" t="s">
        <v>538</v>
      </c>
      <c r="BA35" s="852"/>
      <c r="BB35" s="852"/>
      <c r="BC35" s="852"/>
      <c r="BD35" s="852"/>
      <c r="BE35" s="848" t="s">
        <v>390</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391</v>
      </c>
      <c r="C36" s="776"/>
      <c r="D36" s="776"/>
      <c r="E36" s="776"/>
      <c r="F36" s="776"/>
      <c r="G36" s="776"/>
      <c r="H36" s="776"/>
      <c r="I36" s="776"/>
      <c r="J36" s="776"/>
      <c r="K36" s="776"/>
      <c r="L36" s="776"/>
      <c r="M36" s="776"/>
      <c r="N36" s="776"/>
      <c r="O36" s="776"/>
      <c r="P36" s="777"/>
      <c r="Q36" s="778">
        <v>313</v>
      </c>
      <c r="R36" s="779"/>
      <c r="S36" s="779"/>
      <c r="T36" s="779"/>
      <c r="U36" s="779"/>
      <c r="V36" s="779">
        <v>306</v>
      </c>
      <c r="W36" s="779"/>
      <c r="X36" s="779"/>
      <c r="Y36" s="779"/>
      <c r="Z36" s="779"/>
      <c r="AA36" s="779">
        <v>7</v>
      </c>
      <c r="AB36" s="779"/>
      <c r="AC36" s="779"/>
      <c r="AD36" s="779"/>
      <c r="AE36" s="780"/>
      <c r="AF36" s="781">
        <v>7</v>
      </c>
      <c r="AG36" s="782"/>
      <c r="AH36" s="782"/>
      <c r="AI36" s="782"/>
      <c r="AJ36" s="783"/>
      <c r="AK36" s="850">
        <v>232</v>
      </c>
      <c r="AL36" s="851"/>
      <c r="AM36" s="851"/>
      <c r="AN36" s="851"/>
      <c r="AO36" s="851"/>
      <c r="AP36" s="851">
        <v>2152</v>
      </c>
      <c r="AQ36" s="851"/>
      <c r="AR36" s="851"/>
      <c r="AS36" s="851"/>
      <c r="AT36" s="851"/>
      <c r="AU36" s="851">
        <v>2004</v>
      </c>
      <c r="AV36" s="851"/>
      <c r="AW36" s="851"/>
      <c r="AX36" s="851"/>
      <c r="AY36" s="851"/>
      <c r="AZ36" s="852" t="s">
        <v>538</v>
      </c>
      <c r="BA36" s="852"/>
      <c r="BB36" s="852"/>
      <c r="BC36" s="852"/>
      <c r="BD36" s="852"/>
      <c r="BE36" s="848" t="s">
        <v>390</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t="s">
        <v>392</v>
      </c>
      <c r="C37" s="776"/>
      <c r="D37" s="776"/>
      <c r="E37" s="776"/>
      <c r="F37" s="776"/>
      <c r="G37" s="776"/>
      <c r="H37" s="776"/>
      <c r="I37" s="776"/>
      <c r="J37" s="776"/>
      <c r="K37" s="776"/>
      <c r="L37" s="776"/>
      <c r="M37" s="776"/>
      <c r="N37" s="776"/>
      <c r="O37" s="776"/>
      <c r="P37" s="777"/>
      <c r="Q37" s="778">
        <v>193</v>
      </c>
      <c r="R37" s="779"/>
      <c r="S37" s="779"/>
      <c r="T37" s="779"/>
      <c r="U37" s="779"/>
      <c r="V37" s="779">
        <v>186</v>
      </c>
      <c r="W37" s="779"/>
      <c r="X37" s="779"/>
      <c r="Y37" s="779"/>
      <c r="Z37" s="779"/>
      <c r="AA37" s="779">
        <v>7</v>
      </c>
      <c r="AB37" s="779"/>
      <c r="AC37" s="779"/>
      <c r="AD37" s="779"/>
      <c r="AE37" s="780"/>
      <c r="AF37" s="781">
        <v>7</v>
      </c>
      <c r="AG37" s="782"/>
      <c r="AH37" s="782"/>
      <c r="AI37" s="782"/>
      <c r="AJ37" s="783"/>
      <c r="AK37" s="850">
        <v>116</v>
      </c>
      <c r="AL37" s="851"/>
      <c r="AM37" s="851"/>
      <c r="AN37" s="851"/>
      <c r="AO37" s="851"/>
      <c r="AP37" s="851">
        <v>909</v>
      </c>
      <c r="AQ37" s="851"/>
      <c r="AR37" s="851"/>
      <c r="AS37" s="851"/>
      <c r="AT37" s="851"/>
      <c r="AU37" s="851">
        <v>896</v>
      </c>
      <c r="AV37" s="851"/>
      <c r="AW37" s="851"/>
      <c r="AX37" s="851"/>
      <c r="AY37" s="851"/>
      <c r="AZ37" s="852" t="s">
        <v>538</v>
      </c>
      <c r="BA37" s="852"/>
      <c r="BB37" s="852"/>
      <c r="BC37" s="852"/>
      <c r="BD37" s="852"/>
      <c r="BE37" s="848" t="s">
        <v>390</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393</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369</v>
      </c>
      <c r="B63" s="810" t="s">
        <v>394</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771</v>
      </c>
      <c r="AG63" s="862"/>
      <c r="AH63" s="862"/>
      <c r="AI63" s="862"/>
      <c r="AJ63" s="863"/>
      <c r="AK63" s="864"/>
      <c r="AL63" s="859"/>
      <c r="AM63" s="859"/>
      <c r="AN63" s="859"/>
      <c r="AO63" s="859"/>
      <c r="AP63" s="862">
        <v>3846</v>
      </c>
      <c r="AQ63" s="862"/>
      <c r="AR63" s="862"/>
      <c r="AS63" s="862"/>
      <c r="AT63" s="862"/>
      <c r="AU63" s="862">
        <v>3139</v>
      </c>
      <c r="AV63" s="862"/>
      <c r="AW63" s="862"/>
      <c r="AX63" s="862"/>
      <c r="AY63" s="862"/>
      <c r="AZ63" s="866"/>
      <c r="BA63" s="866"/>
      <c r="BB63" s="866"/>
      <c r="BC63" s="866"/>
      <c r="BD63" s="866"/>
      <c r="BE63" s="867"/>
      <c r="BF63" s="867"/>
      <c r="BG63" s="867"/>
      <c r="BH63" s="867"/>
      <c r="BI63" s="868"/>
      <c r="BJ63" s="869" t="s">
        <v>114</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396</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397</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539</v>
      </c>
      <c r="C68" s="890"/>
      <c r="D68" s="890"/>
      <c r="E68" s="890"/>
      <c r="F68" s="890"/>
      <c r="G68" s="890"/>
      <c r="H68" s="890"/>
      <c r="I68" s="890"/>
      <c r="J68" s="890"/>
      <c r="K68" s="890"/>
      <c r="L68" s="890"/>
      <c r="M68" s="890"/>
      <c r="N68" s="890"/>
      <c r="O68" s="890"/>
      <c r="P68" s="891"/>
      <c r="Q68" s="892">
        <v>1535</v>
      </c>
      <c r="R68" s="886"/>
      <c r="S68" s="886"/>
      <c r="T68" s="886"/>
      <c r="U68" s="886"/>
      <c r="V68" s="886">
        <v>1498</v>
      </c>
      <c r="W68" s="886"/>
      <c r="X68" s="886"/>
      <c r="Y68" s="886"/>
      <c r="Z68" s="886"/>
      <c r="AA68" s="886">
        <v>37</v>
      </c>
      <c r="AB68" s="886"/>
      <c r="AC68" s="886"/>
      <c r="AD68" s="886"/>
      <c r="AE68" s="886"/>
      <c r="AF68" s="886">
        <v>37</v>
      </c>
      <c r="AG68" s="886"/>
      <c r="AH68" s="886"/>
      <c r="AI68" s="886"/>
      <c r="AJ68" s="886"/>
      <c r="AK68" s="886">
        <v>41</v>
      </c>
      <c r="AL68" s="886"/>
      <c r="AM68" s="886"/>
      <c r="AN68" s="886"/>
      <c r="AO68" s="886"/>
      <c r="AP68" s="886">
        <v>690</v>
      </c>
      <c r="AQ68" s="886"/>
      <c r="AR68" s="886"/>
      <c r="AS68" s="886"/>
      <c r="AT68" s="886"/>
      <c r="AU68" s="886">
        <v>120</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540</v>
      </c>
      <c r="C69" s="894"/>
      <c r="D69" s="894"/>
      <c r="E69" s="894"/>
      <c r="F69" s="894"/>
      <c r="G69" s="894"/>
      <c r="H69" s="894"/>
      <c r="I69" s="894"/>
      <c r="J69" s="894"/>
      <c r="K69" s="894"/>
      <c r="L69" s="894"/>
      <c r="M69" s="894"/>
      <c r="N69" s="894"/>
      <c r="O69" s="894"/>
      <c r="P69" s="895"/>
      <c r="Q69" s="896">
        <v>54</v>
      </c>
      <c r="R69" s="851"/>
      <c r="S69" s="851"/>
      <c r="T69" s="851"/>
      <c r="U69" s="851"/>
      <c r="V69" s="851">
        <v>47</v>
      </c>
      <c r="W69" s="851"/>
      <c r="X69" s="851"/>
      <c r="Y69" s="851"/>
      <c r="Z69" s="851"/>
      <c r="AA69" s="851">
        <v>7</v>
      </c>
      <c r="AB69" s="851"/>
      <c r="AC69" s="851"/>
      <c r="AD69" s="851"/>
      <c r="AE69" s="851"/>
      <c r="AF69" s="851">
        <v>434</v>
      </c>
      <c r="AG69" s="851"/>
      <c r="AH69" s="851"/>
      <c r="AI69" s="851"/>
      <c r="AJ69" s="851"/>
      <c r="AK69" s="851">
        <v>47</v>
      </c>
      <c r="AL69" s="851"/>
      <c r="AM69" s="851"/>
      <c r="AN69" s="851"/>
      <c r="AO69" s="851"/>
      <c r="AP69" s="851" t="s">
        <v>538</v>
      </c>
      <c r="AQ69" s="851"/>
      <c r="AR69" s="851"/>
      <c r="AS69" s="851"/>
      <c r="AT69" s="851"/>
      <c r="AU69" s="851" t="s">
        <v>538</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541</v>
      </c>
      <c r="C70" s="894"/>
      <c r="D70" s="894"/>
      <c r="E70" s="894"/>
      <c r="F70" s="894"/>
      <c r="G70" s="894"/>
      <c r="H70" s="894"/>
      <c r="I70" s="894"/>
      <c r="J70" s="894"/>
      <c r="K70" s="894"/>
      <c r="L70" s="894"/>
      <c r="M70" s="894"/>
      <c r="N70" s="894"/>
      <c r="O70" s="894"/>
      <c r="P70" s="895"/>
      <c r="Q70" s="896">
        <v>104</v>
      </c>
      <c r="R70" s="851"/>
      <c r="S70" s="851"/>
      <c r="T70" s="851"/>
      <c r="U70" s="851"/>
      <c r="V70" s="851">
        <v>93</v>
      </c>
      <c r="W70" s="851"/>
      <c r="X70" s="851"/>
      <c r="Y70" s="851"/>
      <c r="Z70" s="851"/>
      <c r="AA70" s="851">
        <v>10</v>
      </c>
      <c r="AB70" s="851"/>
      <c r="AC70" s="851"/>
      <c r="AD70" s="851"/>
      <c r="AE70" s="851"/>
      <c r="AF70" s="851">
        <v>10</v>
      </c>
      <c r="AG70" s="851"/>
      <c r="AH70" s="851"/>
      <c r="AI70" s="851"/>
      <c r="AJ70" s="851"/>
      <c r="AK70" s="851" t="s">
        <v>548</v>
      </c>
      <c r="AL70" s="851"/>
      <c r="AM70" s="851"/>
      <c r="AN70" s="851"/>
      <c r="AO70" s="851"/>
      <c r="AP70" s="851" t="s">
        <v>538</v>
      </c>
      <c r="AQ70" s="851"/>
      <c r="AR70" s="851"/>
      <c r="AS70" s="851"/>
      <c r="AT70" s="851"/>
      <c r="AU70" s="851" t="s">
        <v>538</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542</v>
      </c>
      <c r="C71" s="894"/>
      <c r="D71" s="894"/>
      <c r="E71" s="894"/>
      <c r="F71" s="894"/>
      <c r="G71" s="894"/>
      <c r="H71" s="894"/>
      <c r="I71" s="894"/>
      <c r="J71" s="894"/>
      <c r="K71" s="894"/>
      <c r="L71" s="894"/>
      <c r="M71" s="894"/>
      <c r="N71" s="894"/>
      <c r="O71" s="894"/>
      <c r="P71" s="895"/>
      <c r="Q71" s="896">
        <v>421</v>
      </c>
      <c r="R71" s="851"/>
      <c r="S71" s="851"/>
      <c r="T71" s="851"/>
      <c r="U71" s="851"/>
      <c r="V71" s="851">
        <v>392</v>
      </c>
      <c r="W71" s="851"/>
      <c r="X71" s="851"/>
      <c r="Y71" s="851"/>
      <c r="Z71" s="851"/>
      <c r="AA71" s="851">
        <v>30</v>
      </c>
      <c r="AB71" s="851"/>
      <c r="AC71" s="851"/>
      <c r="AD71" s="851"/>
      <c r="AE71" s="851"/>
      <c r="AF71" s="851">
        <v>30</v>
      </c>
      <c r="AG71" s="851"/>
      <c r="AH71" s="851"/>
      <c r="AI71" s="851"/>
      <c r="AJ71" s="851"/>
      <c r="AK71" s="851">
        <v>7</v>
      </c>
      <c r="AL71" s="851"/>
      <c r="AM71" s="851"/>
      <c r="AN71" s="851"/>
      <c r="AO71" s="851"/>
      <c r="AP71" s="851">
        <v>7</v>
      </c>
      <c r="AQ71" s="851"/>
      <c r="AR71" s="851"/>
      <c r="AS71" s="851"/>
      <c r="AT71" s="851"/>
      <c r="AU71" s="851">
        <v>3</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543</v>
      </c>
      <c r="C72" s="894"/>
      <c r="D72" s="894"/>
      <c r="E72" s="894"/>
      <c r="F72" s="894"/>
      <c r="G72" s="894"/>
      <c r="H72" s="894"/>
      <c r="I72" s="894"/>
      <c r="J72" s="894"/>
      <c r="K72" s="894"/>
      <c r="L72" s="894"/>
      <c r="M72" s="894"/>
      <c r="N72" s="894"/>
      <c r="O72" s="894"/>
      <c r="P72" s="895"/>
      <c r="Q72" s="896">
        <v>100</v>
      </c>
      <c r="R72" s="851"/>
      <c r="S72" s="851"/>
      <c r="T72" s="851"/>
      <c r="U72" s="851"/>
      <c r="V72" s="851">
        <v>89</v>
      </c>
      <c r="W72" s="851"/>
      <c r="X72" s="851"/>
      <c r="Y72" s="851"/>
      <c r="Z72" s="851"/>
      <c r="AA72" s="851">
        <v>10</v>
      </c>
      <c r="AB72" s="851"/>
      <c r="AC72" s="851"/>
      <c r="AD72" s="851"/>
      <c r="AE72" s="851"/>
      <c r="AF72" s="851">
        <v>10</v>
      </c>
      <c r="AG72" s="851"/>
      <c r="AH72" s="851"/>
      <c r="AI72" s="851"/>
      <c r="AJ72" s="851"/>
      <c r="AK72" s="851">
        <v>1</v>
      </c>
      <c r="AL72" s="851"/>
      <c r="AM72" s="851"/>
      <c r="AN72" s="851"/>
      <c r="AO72" s="851"/>
      <c r="AP72" s="851" t="s">
        <v>538</v>
      </c>
      <c r="AQ72" s="851"/>
      <c r="AR72" s="851"/>
      <c r="AS72" s="851"/>
      <c r="AT72" s="851"/>
      <c r="AU72" s="851" t="s">
        <v>538</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544</v>
      </c>
      <c r="C73" s="894"/>
      <c r="D73" s="894"/>
      <c r="E73" s="894"/>
      <c r="F73" s="894"/>
      <c r="G73" s="894"/>
      <c r="H73" s="894"/>
      <c r="I73" s="894"/>
      <c r="J73" s="894"/>
      <c r="K73" s="894"/>
      <c r="L73" s="894"/>
      <c r="M73" s="894"/>
      <c r="N73" s="894"/>
      <c r="O73" s="894"/>
      <c r="P73" s="895"/>
      <c r="Q73" s="896">
        <v>227448</v>
      </c>
      <c r="R73" s="851"/>
      <c r="S73" s="851"/>
      <c r="T73" s="851"/>
      <c r="U73" s="851"/>
      <c r="V73" s="851">
        <v>221433</v>
      </c>
      <c r="W73" s="851"/>
      <c r="X73" s="851"/>
      <c r="Y73" s="851"/>
      <c r="Z73" s="851"/>
      <c r="AA73" s="851">
        <v>6016</v>
      </c>
      <c r="AB73" s="851"/>
      <c r="AC73" s="851"/>
      <c r="AD73" s="851"/>
      <c r="AE73" s="851"/>
      <c r="AF73" s="851">
        <v>6016</v>
      </c>
      <c r="AG73" s="851"/>
      <c r="AH73" s="851"/>
      <c r="AI73" s="851"/>
      <c r="AJ73" s="851"/>
      <c r="AK73" s="851">
        <v>1477</v>
      </c>
      <c r="AL73" s="851"/>
      <c r="AM73" s="851"/>
      <c r="AN73" s="851"/>
      <c r="AO73" s="851"/>
      <c r="AP73" s="851" t="s">
        <v>538</v>
      </c>
      <c r="AQ73" s="851"/>
      <c r="AR73" s="851"/>
      <c r="AS73" s="851"/>
      <c r="AT73" s="851"/>
      <c r="AU73" s="851" t="s">
        <v>538</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545</v>
      </c>
      <c r="C74" s="894"/>
      <c r="D74" s="894"/>
      <c r="E74" s="894"/>
      <c r="F74" s="894"/>
      <c r="G74" s="894"/>
      <c r="H74" s="894"/>
      <c r="I74" s="894"/>
      <c r="J74" s="894"/>
      <c r="K74" s="894"/>
      <c r="L74" s="894"/>
      <c r="M74" s="894"/>
      <c r="N74" s="894"/>
      <c r="O74" s="894"/>
      <c r="P74" s="895"/>
      <c r="Q74" s="896">
        <v>7053</v>
      </c>
      <c r="R74" s="851"/>
      <c r="S74" s="851"/>
      <c r="T74" s="851"/>
      <c r="U74" s="851"/>
      <c r="V74" s="851">
        <v>6489</v>
      </c>
      <c r="W74" s="851"/>
      <c r="X74" s="851"/>
      <c r="Y74" s="851"/>
      <c r="Z74" s="851"/>
      <c r="AA74" s="851">
        <v>565</v>
      </c>
      <c r="AB74" s="851"/>
      <c r="AC74" s="851"/>
      <c r="AD74" s="851"/>
      <c r="AE74" s="851"/>
      <c r="AF74" s="851">
        <v>565</v>
      </c>
      <c r="AG74" s="851"/>
      <c r="AH74" s="851"/>
      <c r="AI74" s="851"/>
      <c r="AJ74" s="851"/>
      <c r="AK74" s="851">
        <v>305</v>
      </c>
      <c r="AL74" s="851"/>
      <c r="AM74" s="851"/>
      <c r="AN74" s="851"/>
      <c r="AO74" s="851"/>
      <c r="AP74" s="851" t="s">
        <v>538</v>
      </c>
      <c r="AQ74" s="851"/>
      <c r="AR74" s="851"/>
      <c r="AS74" s="851"/>
      <c r="AT74" s="851"/>
      <c r="AU74" s="851" t="s">
        <v>538</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546</v>
      </c>
      <c r="C75" s="894"/>
      <c r="D75" s="894"/>
      <c r="E75" s="894"/>
      <c r="F75" s="894"/>
      <c r="G75" s="894"/>
      <c r="H75" s="894"/>
      <c r="I75" s="894"/>
      <c r="J75" s="894"/>
      <c r="K75" s="894"/>
      <c r="L75" s="894"/>
      <c r="M75" s="894"/>
      <c r="N75" s="894"/>
      <c r="O75" s="894"/>
      <c r="P75" s="895"/>
      <c r="Q75" s="899">
        <v>165</v>
      </c>
      <c r="R75" s="900"/>
      <c r="S75" s="900"/>
      <c r="T75" s="900"/>
      <c r="U75" s="850"/>
      <c r="V75" s="901">
        <v>127</v>
      </c>
      <c r="W75" s="900"/>
      <c r="X75" s="900"/>
      <c r="Y75" s="900"/>
      <c r="Z75" s="850"/>
      <c r="AA75" s="901">
        <v>38</v>
      </c>
      <c r="AB75" s="900"/>
      <c r="AC75" s="900"/>
      <c r="AD75" s="900"/>
      <c r="AE75" s="850"/>
      <c r="AF75" s="901">
        <v>38</v>
      </c>
      <c r="AG75" s="900"/>
      <c r="AH75" s="900"/>
      <c r="AI75" s="900"/>
      <c r="AJ75" s="850"/>
      <c r="AK75" s="901">
        <v>13</v>
      </c>
      <c r="AL75" s="900"/>
      <c r="AM75" s="900"/>
      <c r="AN75" s="900"/>
      <c r="AO75" s="850"/>
      <c r="AP75" s="901" t="s">
        <v>538</v>
      </c>
      <c r="AQ75" s="900"/>
      <c r="AR75" s="900"/>
      <c r="AS75" s="900"/>
      <c r="AT75" s="850"/>
      <c r="AU75" s="901" t="s">
        <v>538</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547</v>
      </c>
      <c r="C76" s="894"/>
      <c r="D76" s="894"/>
      <c r="E76" s="894"/>
      <c r="F76" s="894"/>
      <c r="G76" s="894"/>
      <c r="H76" s="894"/>
      <c r="I76" s="894"/>
      <c r="J76" s="894"/>
      <c r="K76" s="894"/>
      <c r="L76" s="894"/>
      <c r="M76" s="894"/>
      <c r="N76" s="894"/>
      <c r="O76" s="894"/>
      <c r="P76" s="895"/>
      <c r="Q76" s="899">
        <v>465</v>
      </c>
      <c r="R76" s="900"/>
      <c r="S76" s="900"/>
      <c r="T76" s="900"/>
      <c r="U76" s="850"/>
      <c r="V76" s="901">
        <v>520</v>
      </c>
      <c r="W76" s="900"/>
      <c r="X76" s="900"/>
      <c r="Y76" s="900"/>
      <c r="Z76" s="850"/>
      <c r="AA76" s="901">
        <v>-55</v>
      </c>
      <c r="AB76" s="900"/>
      <c r="AC76" s="900"/>
      <c r="AD76" s="900"/>
      <c r="AE76" s="850"/>
      <c r="AF76" s="901">
        <v>510</v>
      </c>
      <c r="AG76" s="900"/>
      <c r="AH76" s="900"/>
      <c r="AI76" s="900"/>
      <c r="AJ76" s="850"/>
      <c r="AK76" s="901">
        <v>347</v>
      </c>
      <c r="AL76" s="900"/>
      <c r="AM76" s="900"/>
      <c r="AN76" s="900"/>
      <c r="AO76" s="850"/>
      <c r="AP76" s="901">
        <v>2530</v>
      </c>
      <c r="AQ76" s="900"/>
      <c r="AR76" s="900"/>
      <c r="AS76" s="900"/>
      <c r="AT76" s="850"/>
      <c r="AU76" s="901">
        <v>610</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369</v>
      </c>
      <c r="B88" s="810" t="s">
        <v>398</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7650</v>
      </c>
      <c r="AG88" s="862"/>
      <c r="AH88" s="862"/>
      <c r="AI88" s="862"/>
      <c r="AJ88" s="862"/>
      <c r="AK88" s="859"/>
      <c r="AL88" s="859"/>
      <c r="AM88" s="859"/>
      <c r="AN88" s="859"/>
      <c r="AO88" s="859"/>
      <c r="AP88" s="862">
        <v>3227</v>
      </c>
      <c r="AQ88" s="862"/>
      <c r="AR88" s="862"/>
      <c r="AS88" s="862"/>
      <c r="AT88" s="862"/>
      <c r="AU88" s="862">
        <v>733</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399</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406</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407</v>
      </c>
      <c r="AB109" s="915"/>
      <c r="AC109" s="915"/>
      <c r="AD109" s="915"/>
      <c r="AE109" s="916"/>
      <c r="AF109" s="914" t="s">
        <v>289</v>
      </c>
      <c r="AG109" s="915"/>
      <c r="AH109" s="915"/>
      <c r="AI109" s="915"/>
      <c r="AJ109" s="916"/>
      <c r="AK109" s="914" t="s">
        <v>288</v>
      </c>
      <c r="AL109" s="915"/>
      <c r="AM109" s="915"/>
      <c r="AN109" s="915"/>
      <c r="AO109" s="916"/>
      <c r="AP109" s="914" t="s">
        <v>408</v>
      </c>
      <c r="AQ109" s="915"/>
      <c r="AR109" s="915"/>
      <c r="AS109" s="915"/>
      <c r="AT109" s="917"/>
      <c r="AU109" s="934" t="s">
        <v>406</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407</v>
      </c>
      <c r="BR109" s="915"/>
      <c r="BS109" s="915"/>
      <c r="BT109" s="915"/>
      <c r="BU109" s="916"/>
      <c r="BV109" s="914" t="s">
        <v>289</v>
      </c>
      <c r="BW109" s="915"/>
      <c r="BX109" s="915"/>
      <c r="BY109" s="915"/>
      <c r="BZ109" s="916"/>
      <c r="CA109" s="914" t="s">
        <v>288</v>
      </c>
      <c r="CB109" s="915"/>
      <c r="CC109" s="915"/>
      <c r="CD109" s="915"/>
      <c r="CE109" s="916"/>
      <c r="CF109" s="935" t="s">
        <v>408</v>
      </c>
      <c r="CG109" s="935"/>
      <c r="CH109" s="935"/>
      <c r="CI109" s="935"/>
      <c r="CJ109" s="935"/>
      <c r="CK109" s="914" t="s">
        <v>409</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407</v>
      </c>
      <c r="DH109" s="915"/>
      <c r="DI109" s="915"/>
      <c r="DJ109" s="915"/>
      <c r="DK109" s="916"/>
      <c r="DL109" s="914" t="s">
        <v>289</v>
      </c>
      <c r="DM109" s="915"/>
      <c r="DN109" s="915"/>
      <c r="DO109" s="915"/>
      <c r="DP109" s="916"/>
      <c r="DQ109" s="914" t="s">
        <v>288</v>
      </c>
      <c r="DR109" s="915"/>
      <c r="DS109" s="915"/>
      <c r="DT109" s="915"/>
      <c r="DU109" s="916"/>
      <c r="DV109" s="914" t="s">
        <v>408</v>
      </c>
      <c r="DW109" s="915"/>
      <c r="DX109" s="915"/>
      <c r="DY109" s="915"/>
      <c r="DZ109" s="917"/>
    </row>
    <row r="110" spans="1:131" s="199" customFormat="1" ht="26.25" customHeight="1" x14ac:dyDescent="0.15">
      <c r="A110" s="918" t="s">
        <v>410</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580547</v>
      </c>
      <c r="AB110" s="922"/>
      <c r="AC110" s="922"/>
      <c r="AD110" s="922"/>
      <c r="AE110" s="923"/>
      <c r="AF110" s="924">
        <v>589136</v>
      </c>
      <c r="AG110" s="922"/>
      <c r="AH110" s="922"/>
      <c r="AI110" s="922"/>
      <c r="AJ110" s="923"/>
      <c r="AK110" s="924">
        <v>591738</v>
      </c>
      <c r="AL110" s="922"/>
      <c r="AM110" s="922"/>
      <c r="AN110" s="922"/>
      <c r="AO110" s="923"/>
      <c r="AP110" s="925">
        <v>16.100000000000001</v>
      </c>
      <c r="AQ110" s="926"/>
      <c r="AR110" s="926"/>
      <c r="AS110" s="926"/>
      <c r="AT110" s="927"/>
      <c r="AU110" s="928" t="s">
        <v>62</v>
      </c>
      <c r="AV110" s="929"/>
      <c r="AW110" s="929"/>
      <c r="AX110" s="929"/>
      <c r="AY110" s="929"/>
      <c r="AZ110" s="970" t="s">
        <v>411</v>
      </c>
      <c r="BA110" s="919"/>
      <c r="BB110" s="919"/>
      <c r="BC110" s="919"/>
      <c r="BD110" s="919"/>
      <c r="BE110" s="919"/>
      <c r="BF110" s="919"/>
      <c r="BG110" s="919"/>
      <c r="BH110" s="919"/>
      <c r="BI110" s="919"/>
      <c r="BJ110" s="919"/>
      <c r="BK110" s="919"/>
      <c r="BL110" s="919"/>
      <c r="BM110" s="919"/>
      <c r="BN110" s="919"/>
      <c r="BO110" s="919"/>
      <c r="BP110" s="920"/>
      <c r="BQ110" s="956">
        <v>6017175</v>
      </c>
      <c r="BR110" s="957"/>
      <c r="BS110" s="957"/>
      <c r="BT110" s="957"/>
      <c r="BU110" s="957"/>
      <c r="BV110" s="957">
        <v>5865788</v>
      </c>
      <c r="BW110" s="957"/>
      <c r="BX110" s="957"/>
      <c r="BY110" s="957"/>
      <c r="BZ110" s="957"/>
      <c r="CA110" s="957">
        <v>5569383</v>
      </c>
      <c r="CB110" s="957"/>
      <c r="CC110" s="957"/>
      <c r="CD110" s="957"/>
      <c r="CE110" s="957"/>
      <c r="CF110" s="971">
        <v>152</v>
      </c>
      <c r="CG110" s="972"/>
      <c r="CH110" s="972"/>
      <c r="CI110" s="972"/>
      <c r="CJ110" s="972"/>
      <c r="CK110" s="973" t="s">
        <v>412</v>
      </c>
      <c r="CL110" s="974"/>
      <c r="CM110" s="953" t="s">
        <v>413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114</v>
      </c>
      <c r="DH110" s="957"/>
      <c r="DI110" s="957"/>
      <c r="DJ110" s="957"/>
      <c r="DK110" s="957"/>
      <c r="DL110" s="957" t="s">
        <v>114</v>
      </c>
      <c r="DM110" s="957"/>
      <c r="DN110" s="957"/>
      <c r="DO110" s="957"/>
      <c r="DP110" s="957"/>
      <c r="DQ110" s="957" t="s">
        <v>114</v>
      </c>
      <c r="DR110" s="957"/>
      <c r="DS110" s="957"/>
      <c r="DT110" s="957"/>
      <c r="DU110" s="957"/>
      <c r="DV110" s="958" t="s">
        <v>114</v>
      </c>
      <c r="DW110" s="958"/>
      <c r="DX110" s="958"/>
      <c r="DY110" s="958"/>
      <c r="DZ110" s="959"/>
    </row>
    <row r="111" spans="1:131" s="199" customFormat="1" ht="26.25" customHeight="1" x14ac:dyDescent="0.15">
      <c r="A111" s="960" t="s">
        <v>414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114</v>
      </c>
      <c r="AB111" s="964"/>
      <c r="AC111" s="964"/>
      <c r="AD111" s="964"/>
      <c r="AE111" s="965"/>
      <c r="AF111" s="966" t="s">
        <v>114</v>
      </c>
      <c r="AG111" s="964"/>
      <c r="AH111" s="964"/>
      <c r="AI111" s="964"/>
      <c r="AJ111" s="965"/>
      <c r="AK111" s="966" t="s">
        <v>114</v>
      </c>
      <c r="AL111" s="964"/>
      <c r="AM111" s="964"/>
      <c r="AN111" s="964"/>
      <c r="AO111" s="965"/>
      <c r="AP111" s="967" t="s">
        <v>114</v>
      </c>
      <c r="AQ111" s="968"/>
      <c r="AR111" s="968"/>
      <c r="AS111" s="968"/>
      <c r="AT111" s="969"/>
      <c r="AU111" s="930"/>
      <c r="AV111" s="931"/>
      <c r="AW111" s="931"/>
      <c r="AX111" s="931"/>
      <c r="AY111" s="931"/>
      <c r="AZ111" s="979" t="s">
        <v>415</v>
      </c>
      <c r="BA111" s="980"/>
      <c r="BB111" s="980"/>
      <c r="BC111" s="980"/>
      <c r="BD111" s="980"/>
      <c r="BE111" s="980"/>
      <c r="BF111" s="980"/>
      <c r="BG111" s="980"/>
      <c r="BH111" s="980"/>
      <c r="BI111" s="980"/>
      <c r="BJ111" s="980"/>
      <c r="BK111" s="980"/>
      <c r="BL111" s="980"/>
      <c r="BM111" s="980"/>
      <c r="BN111" s="980"/>
      <c r="BO111" s="980"/>
      <c r="BP111" s="981"/>
      <c r="BQ111" s="949">
        <v>13584</v>
      </c>
      <c r="BR111" s="950"/>
      <c r="BS111" s="950"/>
      <c r="BT111" s="950"/>
      <c r="BU111" s="950"/>
      <c r="BV111" s="950">
        <v>12437</v>
      </c>
      <c r="BW111" s="950"/>
      <c r="BX111" s="950"/>
      <c r="BY111" s="950"/>
      <c r="BZ111" s="950"/>
      <c r="CA111" s="950">
        <v>13527</v>
      </c>
      <c r="CB111" s="950"/>
      <c r="CC111" s="950"/>
      <c r="CD111" s="950"/>
      <c r="CE111" s="950"/>
      <c r="CF111" s="944">
        <v>0.4</v>
      </c>
      <c r="CG111" s="945"/>
      <c r="CH111" s="945"/>
      <c r="CI111" s="945"/>
      <c r="CJ111" s="945"/>
      <c r="CK111" s="975"/>
      <c r="CL111" s="976"/>
      <c r="CM111" s="946" t="s">
        <v>416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114</v>
      </c>
      <c r="DH111" s="950"/>
      <c r="DI111" s="950"/>
      <c r="DJ111" s="950"/>
      <c r="DK111" s="950"/>
      <c r="DL111" s="950" t="s">
        <v>114</v>
      </c>
      <c r="DM111" s="950"/>
      <c r="DN111" s="950"/>
      <c r="DO111" s="950"/>
      <c r="DP111" s="950"/>
      <c r="DQ111" s="950" t="s">
        <v>114</v>
      </c>
      <c r="DR111" s="950"/>
      <c r="DS111" s="950"/>
      <c r="DT111" s="950"/>
      <c r="DU111" s="950"/>
      <c r="DV111" s="951" t="s">
        <v>114</v>
      </c>
      <c r="DW111" s="951"/>
      <c r="DX111" s="951"/>
      <c r="DY111" s="951"/>
      <c r="DZ111" s="952"/>
    </row>
    <row r="112" spans="1:131" s="199" customFormat="1" ht="26.25" customHeight="1" x14ac:dyDescent="0.15">
      <c r="A112" s="982" t="s">
        <v>417</v>
      </c>
      <c r="B112" s="983"/>
      <c r="C112" s="980" t="s">
        <v>418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114</v>
      </c>
      <c r="AB112" s="989"/>
      <c r="AC112" s="989"/>
      <c r="AD112" s="989"/>
      <c r="AE112" s="990"/>
      <c r="AF112" s="991" t="s">
        <v>114</v>
      </c>
      <c r="AG112" s="989"/>
      <c r="AH112" s="989"/>
      <c r="AI112" s="989"/>
      <c r="AJ112" s="990"/>
      <c r="AK112" s="991" t="s">
        <v>114</v>
      </c>
      <c r="AL112" s="989"/>
      <c r="AM112" s="989"/>
      <c r="AN112" s="989"/>
      <c r="AO112" s="990"/>
      <c r="AP112" s="992" t="s">
        <v>114</v>
      </c>
      <c r="AQ112" s="993"/>
      <c r="AR112" s="993"/>
      <c r="AS112" s="993"/>
      <c r="AT112" s="994"/>
      <c r="AU112" s="930"/>
      <c r="AV112" s="931"/>
      <c r="AW112" s="931"/>
      <c r="AX112" s="931"/>
      <c r="AY112" s="931"/>
      <c r="AZ112" s="979" t="s">
        <v>419</v>
      </c>
      <c r="BA112" s="980"/>
      <c r="BB112" s="980"/>
      <c r="BC112" s="980"/>
      <c r="BD112" s="980"/>
      <c r="BE112" s="980"/>
      <c r="BF112" s="980"/>
      <c r="BG112" s="980"/>
      <c r="BH112" s="980"/>
      <c r="BI112" s="980"/>
      <c r="BJ112" s="980"/>
      <c r="BK112" s="980"/>
      <c r="BL112" s="980"/>
      <c r="BM112" s="980"/>
      <c r="BN112" s="980"/>
      <c r="BO112" s="980"/>
      <c r="BP112" s="981"/>
      <c r="BQ112" s="949">
        <v>3658840</v>
      </c>
      <c r="BR112" s="950"/>
      <c r="BS112" s="950"/>
      <c r="BT112" s="950"/>
      <c r="BU112" s="950"/>
      <c r="BV112" s="950">
        <v>3427582</v>
      </c>
      <c r="BW112" s="950"/>
      <c r="BX112" s="950"/>
      <c r="BY112" s="950"/>
      <c r="BZ112" s="950"/>
      <c r="CA112" s="950">
        <v>3138949</v>
      </c>
      <c r="CB112" s="950"/>
      <c r="CC112" s="950"/>
      <c r="CD112" s="950"/>
      <c r="CE112" s="950"/>
      <c r="CF112" s="944">
        <v>85.7</v>
      </c>
      <c r="CG112" s="945"/>
      <c r="CH112" s="945"/>
      <c r="CI112" s="945"/>
      <c r="CJ112" s="945"/>
      <c r="CK112" s="975"/>
      <c r="CL112" s="976"/>
      <c r="CM112" s="946" t="s">
        <v>420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114</v>
      </c>
      <c r="DH112" s="950"/>
      <c r="DI112" s="950"/>
      <c r="DJ112" s="950"/>
      <c r="DK112" s="950"/>
      <c r="DL112" s="950" t="s">
        <v>114</v>
      </c>
      <c r="DM112" s="950"/>
      <c r="DN112" s="950"/>
      <c r="DO112" s="950"/>
      <c r="DP112" s="950"/>
      <c r="DQ112" s="950" t="s">
        <v>114</v>
      </c>
      <c r="DR112" s="950"/>
      <c r="DS112" s="950"/>
      <c r="DT112" s="950"/>
      <c r="DU112" s="950"/>
      <c r="DV112" s="951" t="s">
        <v>114</v>
      </c>
      <c r="DW112" s="951"/>
      <c r="DX112" s="951"/>
      <c r="DY112" s="951"/>
      <c r="DZ112" s="952"/>
    </row>
    <row r="113" spans="1:130" s="199" customFormat="1" ht="26.25" customHeight="1" x14ac:dyDescent="0.15">
      <c r="A113" s="984"/>
      <c r="B113" s="985"/>
      <c r="C113" s="980" t="s">
        <v>421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362404</v>
      </c>
      <c r="AB113" s="964"/>
      <c r="AC113" s="964"/>
      <c r="AD113" s="964"/>
      <c r="AE113" s="965"/>
      <c r="AF113" s="966">
        <v>360023</v>
      </c>
      <c r="AG113" s="964"/>
      <c r="AH113" s="964"/>
      <c r="AI113" s="964"/>
      <c r="AJ113" s="965"/>
      <c r="AK113" s="966">
        <v>358875</v>
      </c>
      <c r="AL113" s="964"/>
      <c r="AM113" s="964"/>
      <c r="AN113" s="964"/>
      <c r="AO113" s="965"/>
      <c r="AP113" s="967">
        <v>9.8000000000000007</v>
      </c>
      <c r="AQ113" s="968"/>
      <c r="AR113" s="968"/>
      <c r="AS113" s="968"/>
      <c r="AT113" s="969"/>
      <c r="AU113" s="930"/>
      <c r="AV113" s="931"/>
      <c r="AW113" s="931"/>
      <c r="AX113" s="931"/>
      <c r="AY113" s="931"/>
      <c r="AZ113" s="979" t="s">
        <v>422</v>
      </c>
      <c r="BA113" s="980"/>
      <c r="BB113" s="980"/>
      <c r="BC113" s="980"/>
      <c r="BD113" s="980"/>
      <c r="BE113" s="980"/>
      <c r="BF113" s="980"/>
      <c r="BG113" s="980"/>
      <c r="BH113" s="980"/>
      <c r="BI113" s="980"/>
      <c r="BJ113" s="980"/>
      <c r="BK113" s="980"/>
      <c r="BL113" s="980"/>
      <c r="BM113" s="980"/>
      <c r="BN113" s="980"/>
      <c r="BO113" s="980"/>
      <c r="BP113" s="981"/>
      <c r="BQ113" s="949">
        <v>761979</v>
      </c>
      <c r="BR113" s="950"/>
      <c r="BS113" s="950"/>
      <c r="BT113" s="950"/>
      <c r="BU113" s="950"/>
      <c r="BV113" s="950">
        <v>736832</v>
      </c>
      <c r="BW113" s="950"/>
      <c r="BX113" s="950"/>
      <c r="BY113" s="950"/>
      <c r="BZ113" s="950"/>
      <c r="CA113" s="950">
        <v>732994</v>
      </c>
      <c r="CB113" s="950"/>
      <c r="CC113" s="950"/>
      <c r="CD113" s="950"/>
      <c r="CE113" s="950"/>
      <c r="CF113" s="944">
        <v>20</v>
      </c>
      <c r="CG113" s="945"/>
      <c r="CH113" s="945"/>
      <c r="CI113" s="945"/>
      <c r="CJ113" s="945"/>
      <c r="CK113" s="975"/>
      <c r="CL113" s="976"/>
      <c r="CM113" s="946" t="s">
        <v>423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114</v>
      </c>
      <c r="DH113" s="989"/>
      <c r="DI113" s="989"/>
      <c r="DJ113" s="989"/>
      <c r="DK113" s="990"/>
      <c r="DL113" s="991" t="s">
        <v>114</v>
      </c>
      <c r="DM113" s="989"/>
      <c r="DN113" s="989"/>
      <c r="DO113" s="989"/>
      <c r="DP113" s="990"/>
      <c r="DQ113" s="991" t="s">
        <v>114</v>
      </c>
      <c r="DR113" s="989"/>
      <c r="DS113" s="989"/>
      <c r="DT113" s="989"/>
      <c r="DU113" s="990"/>
      <c r="DV113" s="992" t="s">
        <v>114</v>
      </c>
      <c r="DW113" s="993"/>
      <c r="DX113" s="993"/>
      <c r="DY113" s="993"/>
      <c r="DZ113" s="994"/>
    </row>
    <row r="114" spans="1:130" s="199" customFormat="1" ht="26.25" customHeight="1" x14ac:dyDescent="0.15">
      <c r="A114" s="984"/>
      <c r="B114" s="985"/>
      <c r="C114" s="980" t="s">
        <v>424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58939</v>
      </c>
      <c r="AB114" s="989"/>
      <c r="AC114" s="989"/>
      <c r="AD114" s="989"/>
      <c r="AE114" s="990"/>
      <c r="AF114" s="991">
        <v>61906</v>
      </c>
      <c r="AG114" s="989"/>
      <c r="AH114" s="989"/>
      <c r="AI114" s="989"/>
      <c r="AJ114" s="990"/>
      <c r="AK114" s="991">
        <v>61919</v>
      </c>
      <c r="AL114" s="989"/>
      <c r="AM114" s="989"/>
      <c r="AN114" s="989"/>
      <c r="AO114" s="990"/>
      <c r="AP114" s="992">
        <v>1.7</v>
      </c>
      <c r="AQ114" s="993"/>
      <c r="AR114" s="993"/>
      <c r="AS114" s="993"/>
      <c r="AT114" s="994"/>
      <c r="AU114" s="930"/>
      <c r="AV114" s="931"/>
      <c r="AW114" s="931"/>
      <c r="AX114" s="931"/>
      <c r="AY114" s="931"/>
      <c r="AZ114" s="979" t="s">
        <v>425</v>
      </c>
      <c r="BA114" s="980"/>
      <c r="BB114" s="980"/>
      <c r="BC114" s="980"/>
      <c r="BD114" s="980"/>
      <c r="BE114" s="980"/>
      <c r="BF114" s="980"/>
      <c r="BG114" s="980"/>
      <c r="BH114" s="980"/>
      <c r="BI114" s="980"/>
      <c r="BJ114" s="980"/>
      <c r="BK114" s="980"/>
      <c r="BL114" s="980"/>
      <c r="BM114" s="980"/>
      <c r="BN114" s="980"/>
      <c r="BO114" s="980"/>
      <c r="BP114" s="981"/>
      <c r="BQ114" s="949">
        <v>861407</v>
      </c>
      <c r="BR114" s="950"/>
      <c r="BS114" s="950"/>
      <c r="BT114" s="950"/>
      <c r="BU114" s="950"/>
      <c r="BV114" s="950">
        <v>858913</v>
      </c>
      <c r="BW114" s="950"/>
      <c r="BX114" s="950"/>
      <c r="BY114" s="950"/>
      <c r="BZ114" s="950"/>
      <c r="CA114" s="950">
        <v>864168</v>
      </c>
      <c r="CB114" s="950"/>
      <c r="CC114" s="950"/>
      <c r="CD114" s="950"/>
      <c r="CE114" s="950"/>
      <c r="CF114" s="944">
        <v>23.6</v>
      </c>
      <c r="CG114" s="945"/>
      <c r="CH114" s="945"/>
      <c r="CI114" s="945"/>
      <c r="CJ114" s="945"/>
      <c r="CK114" s="975"/>
      <c r="CL114" s="976"/>
      <c r="CM114" s="946" t="s">
        <v>426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114</v>
      </c>
      <c r="DH114" s="989"/>
      <c r="DI114" s="989"/>
      <c r="DJ114" s="989"/>
      <c r="DK114" s="990"/>
      <c r="DL114" s="991" t="s">
        <v>114</v>
      </c>
      <c r="DM114" s="989"/>
      <c r="DN114" s="989"/>
      <c r="DO114" s="989"/>
      <c r="DP114" s="990"/>
      <c r="DQ114" s="991" t="s">
        <v>114</v>
      </c>
      <c r="DR114" s="989"/>
      <c r="DS114" s="989"/>
      <c r="DT114" s="989"/>
      <c r="DU114" s="990"/>
      <c r="DV114" s="992" t="s">
        <v>114</v>
      </c>
      <c r="DW114" s="993"/>
      <c r="DX114" s="993"/>
      <c r="DY114" s="993"/>
      <c r="DZ114" s="994"/>
    </row>
    <row r="115" spans="1:130" s="199" customFormat="1" ht="26.25" customHeight="1" x14ac:dyDescent="0.15">
      <c r="A115" s="984"/>
      <c r="B115" s="985"/>
      <c r="C115" s="980" t="s">
        <v>427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19800</v>
      </c>
      <c r="AB115" s="964"/>
      <c r="AC115" s="964"/>
      <c r="AD115" s="964"/>
      <c r="AE115" s="965"/>
      <c r="AF115" s="966">
        <v>3858</v>
      </c>
      <c r="AG115" s="964"/>
      <c r="AH115" s="964"/>
      <c r="AI115" s="964"/>
      <c r="AJ115" s="965"/>
      <c r="AK115" s="966">
        <v>3431</v>
      </c>
      <c r="AL115" s="964"/>
      <c r="AM115" s="964"/>
      <c r="AN115" s="964"/>
      <c r="AO115" s="965"/>
      <c r="AP115" s="967">
        <v>0.1</v>
      </c>
      <c r="AQ115" s="968"/>
      <c r="AR115" s="968"/>
      <c r="AS115" s="968"/>
      <c r="AT115" s="969"/>
      <c r="AU115" s="930"/>
      <c r="AV115" s="931"/>
      <c r="AW115" s="931"/>
      <c r="AX115" s="931"/>
      <c r="AY115" s="931"/>
      <c r="AZ115" s="979" t="s">
        <v>428</v>
      </c>
      <c r="BA115" s="980"/>
      <c r="BB115" s="980"/>
      <c r="BC115" s="980"/>
      <c r="BD115" s="980"/>
      <c r="BE115" s="980"/>
      <c r="BF115" s="980"/>
      <c r="BG115" s="980"/>
      <c r="BH115" s="980"/>
      <c r="BI115" s="980"/>
      <c r="BJ115" s="980"/>
      <c r="BK115" s="980"/>
      <c r="BL115" s="980"/>
      <c r="BM115" s="980"/>
      <c r="BN115" s="980"/>
      <c r="BO115" s="980"/>
      <c r="BP115" s="981"/>
      <c r="BQ115" s="949" t="s">
        <v>114</v>
      </c>
      <c r="BR115" s="950"/>
      <c r="BS115" s="950"/>
      <c r="BT115" s="950"/>
      <c r="BU115" s="950"/>
      <c r="BV115" s="950">
        <v>19418</v>
      </c>
      <c r="BW115" s="950"/>
      <c r="BX115" s="950"/>
      <c r="BY115" s="950"/>
      <c r="BZ115" s="950"/>
      <c r="CA115" s="950">
        <v>6387</v>
      </c>
      <c r="CB115" s="950"/>
      <c r="CC115" s="950"/>
      <c r="CD115" s="950"/>
      <c r="CE115" s="950"/>
      <c r="CF115" s="944">
        <v>0.2</v>
      </c>
      <c r="CG115" s="945"/>
      <c r="CH115" s="945"/>
      <c r="CI115" s="945"/>
      <c r="CJ115" s="945"/>
      <c r="CK115" s="975"/>
      <c r="CL115" s="976"/>
      <c r="CM115" s="979" t="s">
        <v>429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114</v>
      </c>
      <c r="DH115" s="989"/>
      <c r="DI115" s="989"/>
      <c r="DJ115" s="989"/>
      <c r="DK115" s="990"/>
      <c r="DL115" s="991" t="s">
        <v>114</v>
      </c>
      <c r="DM115" s="989"/>
      <c r="DN115" s="989"/>
      <c r="DO115" s="989"/>
      <c r="DP115" s="990"/>
      <c r="DQ115" s="991" t="s">
        <v>114</v>
      </c>
      <c r="DR115" s="989"/>
      <c r="DS115" s="989"/>
      <c r="DT115" s="989"/>
      <c r="DU115" s="990"/>
      <c r="DV115" s="992" t="s">
        <v>114</v>
      </c>
      <c r="DW115" s="993"/>
      <c r="DX115" s="993"/>
      <c r="DY115" s="993"/>
      <c r="DZ115" s="994"/>
    </row>
    <row r="116" spans="1:130" s="199" customFormat="1" ht="26.25" customHeight="1" x14ac:dyDescent="0.15">
      <c r="A116" s="986"/>
      <c r="B116" s="987"/>
      <c r="C116" s="995" t="s">
        <v>430</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114</v>
      </c>
      <c r="AB116" s="989"/>
      <c r="AC116" s="989"/>
      <c r="AD116" s="989"/>
      <c r="AE116" s="990"/>
      <c r="AF116" s="991" t="s">
        <v>114</v>
      </c>
      <c r="AG116" s="989"/>
      <c r="AH116" s="989"/>
      <c r="AI116" s="989"/>
      <c r="AJ116" s="990"/>
      <c r="AK116" s="991" t="s">
        <v>114</v>
      </c>
      <c r="AL116" s="989"/>
      <c r="AM116" s="989"/>
      <c r="AN116" s="989"/>
      <c r="AO116" s="990"/>
      <c r="AP116" s="992" t="s">
        <v>114</v>
      </c>
      <c r="AQ116" s="993"/>
      <c r="AR116" s="993"/>
      <c r="AS116" s="993"/>
      <c r="AT116" s="994"/>
      <c r="AU116" s="930"/>
      <c r="AV116" s="931"/>
      <c r="AW116" s="931"/>
      <c r="AX116" s="931"/>
      <c r="AY116" s="931"/>
      <c r="AZ116" s="997" t="s">
        <v>431</v>
      </c>
      <c r="BA116" s="998"/>
      <c r="BB116" s="998"/>
      <c r="BC116" s="998"/>
      <c r="BD116" s="998"/>
      <c r="BE116" s="998"/>
      <c r="BF116" s="998"/>
      <c r="BG116" s="998"/>
      <c r="BH116" s="998"/>
      <c r="BI116" s="998"/>
      <c r="BJ116" s="998"/>
      <c r="BK116" s="998"/>
      <c r="BL116" s="998"/>
      <c r="BM116" s="998"/>
      <c r="BN116" s="998"/>
      <c r="BO116" s="998"/>
      <c r="BP116" s="999"/>
      <c r="BQ116" s="949" t="s">
        <v>114</v>
      </c>
      <c r="BR116" s="950"/>
      <c r="BS116" s="950"/>
      <c r="BT116" s="950"/>
      <c r="BU116" s="950"/>
      <c r="BV116" s="950" t="s">
        <v>114</v>
      </c>
      <c r="BW116" s="950"/>
      <c r="BX116" s="950"/>
      <c r="BY116" s="950"/>
      <c r="BZ116" s="950"/>
      <c r="CA116" s="950" t="s">
        <v>114</v>
      </c>
      <c r="CB116" s="950"/>
      <c r="CC116" s="950"/>
      <c r="CD116" s="950"/>
      <c r="CE116" s="950"/>
      <c r="CF116" s="944" t="s">
        <v>114</v>
      </c>
      <c r="CG116" s="945"/>
      <c r="CH116" s="945"/>
      <c r="CI116" s="945"/>
      <c r="CJ116" s="945"/>
      <c r="CK116" s="975"/>
      <c r="CL116" s="976"/>
      <c r="CM116" s="946" t="s">
        <v>432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9059</v>
      </c>
      <c r="DH116" s="989"/>
      <c r="DI116" s="989"/>
      <c r="DJ116" s="989"/>
      <c r="DK116" s="990"/>
      <c r="DL116" s="991">
        <v>8192</v>
      </c>
      <c r="DM116" s="989"/>
      <c r="DN116" s="989"/>
      <c r="DO116" s="989"/>
      <c r="DP116" s="990"/>
      <c r="DQ116" s="991">
        <v>8192</v>
      </c>
      <c r="DR116" s="989"/>
      <c r="DS116" s="989"/>
      <c r="DT116" s="989"/>
      <c r="DU116" s="990"/>
      <c r="DV116" s="992">
        <v>0.2</v>
      </c>
      <c r="DW116" s="993"/>
      <c r="DX116" s="993"/>
      <c r="DY116" s="993"/>
      <c r="DZ116" s="994"/>
    </row>
    <row r="117" spans="1:130" s="199" customFormat="1" ht="26.25" customHeight="1" x14ac:dyDescent="0.15">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433</v>
      </c>
      <c r="Z117" s="916"/>
      <c r="AA117" s="1006">
        <v>1021690</v>
      </c>
      <c r="AB117" s="1007"/>
      <c r="AC117" s="1007"/>
      <c r="AD117" s="1007"/>
      <c r="AE117" s="1008"/>
      <c r="AF117" s="1009">
        <v>1014923</v>
      </c>
      <c r="AG117" s="1007"/>
      <c r="AH117" s="1007"/>
      <c r="AI117" s="1007"/>
      <c r="AJ117" s="1008"/>
      <c r="AK117" s="1009">
        <v>1015963</v>
      </c>
      <c r="AL117" s="1007"/>
      <c r="AM117" s="1007"/>
      <c r="AN117" s="1007"/>
      <c r="AO117" s="1008"/>
      <c r="AP117" s="1010"/>
      <c r="AQ117" s="1011"/>
      <c r="AR117" s="1011"/>
      <c r="AS117" s="1011"/>
      <c r="AT117" s="1012"/>
      <c r="AU117" s="930"/>
      <c r="AV117" s="931"/>
      <c r="AW117" s="931"/>
      <c r="AX117" s="931"/>
      <c r="AY117" s="931"/>
      <c r="AZ117" s="997" t="s">
        <v>434</v>
      </c>
      <c r="BA117" s="998"/>
      <c r="BB117" s="998"/>
      <c r="BC117" s="998"/>
      <c r="BD117" s="998"/>
      <c r="BE117" s="998"/>
      <c r="BF117" s="998"/>
      <c r="BG117" s="998"/>
      <c r="BH117" s="998"/>
      <c r="BI117" s="998"/>
      <c r="BJ117" s="998"/>
      <c r="BK117" s="998"/>
      <c r="BL117" s="998"/>
      <c r="BM117" s="998"/>
      <c r="BN117" s="998"/>
      <c r="BO117" s="998"/>
      <c r="BP117" s="999"/>
      <c r="BQ117" s="949" t="s">
        <v>114</v>
      </c>
      <c r="BR117" s="950"/>
      <c r="BS117" s="950"/>
      <c r="BT117" s="950"/>
      <c r="BU117" s="950"/>
      <c r="BV117" s="950" t="s">
        <v>114</v>
      </c>
      <c r="BW117" s="950"/>
      <c r="BX117" s="950"/>
      <c r="BY117" s="950"/>
      <c r="BZ117" s="950"/>
      <c r="CA117" s="950" t="s">
        <v>114</v>
      </c>
      <c r="CB117" s="950"/>
      <c r="CC117" s="950"/>
      <c r="CD117" s="950"/>
      <c r="CE117" s="950"/>
      <c r="CF117" s="944" t="s">
        <v>114</v>
      </c>
      <c r="CG117" s="945"/>
      <c r="CH117" s="945"/>
      <c r="CI117" s="945"/>
      <c r="CJ117" s="945"/>
      <c r="CK117" s="975"/>
      <c r="CL117" s="976"/>
      <c r="CM117" s="946" t="s">
        <v>435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114</v>
      </c>
      <c r="DH117" s="989"/>
      <c r="DI117" s="989"/>
      <c r="DJ117" s="989"/>
      <c r="DK117" s="990"/>
      <c r="DL117" s="991" t="s">
        <v>114</v>
      </c>
      <c r="DM117" s="989"/>
      <c r="DN117" s="989"/>
      <c r="DO117" s="989"/>
      <c r="DP117" s="990"/>
      <c r="DQ117" s="991" t="s">
        <v>114</v>
      </c>
      <c r="DR117" s="989"/>
      <c r="DS117" s="989"/>
      <c r="DT117" s="989"/>
      <c r="DU117" s="990"/>
      <c r="DV117" s="992" t="s">
        <v>114</v>
      </c>
      <c r="DW117" s="993"/>
      <c r="DX117" s="993"/>
      <c r="DY117" s="993"/>
      <c r="DZ117" s="994"/>
    </row>
    <row r="118" spans="1:130" s="199" customFormat="1" ht="26.25" customHeight="1" x14ac:dyDescent="0.15">
      <c r="A118" s="934" t="s">
        <v>409</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407</v>
      </c>
      <c r="AB118" s="915"/>
      <c r="AC118" s="915"/>
      <c r="AD118" s="915"/>
      <c r="AE118" s="916"/>
      <c r="AF118" s="914" t="s">
        <v>289</v>
      </c>
      <c r="AG118" s="915"/>
      <c r="AH118" s="915"/>
      <c r="AI118" s="915"/>
      <c r="AJ118" s="916"/>
      <c r="AK118" s="914" t="s">
        <v>288</v>
      </c>
      <c r="AL118" s="915"/>
      <c r="AM118" s="915"/>
      <c r="AN118" s="915"/>
      <c r="AO118" s="916"/>
      <c r="AP118" s="1001" t="s">
        <v>408</v>
      </c>
      <c r="AQ118" s="1002"/>
      <c r="AR118" s="1002"/>
      <c r="AS118" s="1002"/>
      <c r="AT118" s="1003"/>
      <c r="AU118" s="930"/>
      <c r="AV118" s="931"/>
      <c r="AW118" s="931"/>
      <c r="AX118" s="931"/>
      <c r="AY118" s="931"/>
      <c r="AZ118" s="1004" t="s">
        <v>436</v>
      </c>
      <c r="BA118" s="995"/>
      <c r="BB118" s="995"/>
      <c r="BC118" s="995"/>
      <c r="BD118" s="995"/>
      <c r="BE118" s="995"/>
      <c r="BF118" s="995"/>
      <c r="BG118" s="995"/>
      <c r="BH118" s="995"/>
      <c r="BI118" s="995"/>
      <c r="BJ118" s="995"/>
      <c r="BK118" s="995"/>
      <c r="BL118" s="995"/>
      <c r="BM118" s="995"/>
      <c r="BN118" s="995"/>
      <c r="BO118" s="995"/>
      <c r="BP118" s="996"/>
      <c r="BQ118" s="1027" t="s">
        <v>114</v>
      </c>
      <c r="BR118" s="1028"/>
      <c r="BS118" s="1028"/>
      <c r="BT118" s="1028"/>
      <c r="BU118" s="1028"/>
      <c r="BV118" s="1028" t="s">
        <v>114</v>
      </c>
      <c r="BW118" s="1028"/>
      <c r="BX118" s="1028"/>
      <c r="BY118" s="1028"/>
      <c r="BZ118" s="1028"/>
      <c r="CA118" s="1028" t="s">
        <v>114</v>
      </c>
      <c r="CB118" s="1028"/>
      <c r="CC118" s="1028"/>
      <c r="CD118" s="1028"/>
      <c r="CE118" s="1028"/>
      <c r="CF118" s="944" t="s">
        <v>114</v>
      </c>
      <c r="CG118" s="945"/>
      <c r="CH118" s="945"/>
      <c r="CI118" s="945"/>
      <c r="CJ118" s="945"/>
      <c r="CK118" s="975"/>
      <c r="CL118" s="976"/>
      <c r="CM118" s="946" t="s">
        <v>437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114</v>
      </c>
      <c r="DH118" s="989"/>
      <c r="DI118" s="989"/>
      <c r="DJ118" s="989"/>
      <c r="DK118" s="990"/>
      <c r="DL118" s="991" t="s">
        <v>114</v>
      </c>
      <c r="DM118" s="989"/>
      <c r="DN118" s="989"/>
      <c r="DO118" s="989"/>
      <c r="DP118" s="990"/>
      <c r="DQ118" s="991" t="s">
        <v>114</v>
      </c>
      <c r="DR118" s="989"/>
      <c r="DS118" s="989"/>
      <c r="DT118" s="989"/>
      <c r="DU118" s="990"/>
      <c r="DV118" s="992" t="s">
        <v>114</v>
      </c>
      <c r="DW118" s="993"/>
      <c r="DX118" s="993"/>
      <c r="DY118" s="993"/>
      <c r="DZ118" s="994"/>
    </row>
    <row r="119" spans="1:130" s="199" customFormat="1" ht="26.25" customHeight="1" x14ac:dyDescent="0.15">
      <c r="A119" s="1088" t="s">
        <v>412</v>
      </c>
      <c r="B119" s="974"/>
      <c r="C119" s="953" t="s">
        <v>413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114</v>
      </c>
      <c r="AB119" s="922"/>
      <c r="AC119" s="922"/>
      <c r="AD119" s="922"/>
      <c r="AE119" s="923"/>
      <c r="AF119" s="924" t="s">
        <v>114</v>
      </c>
      <c r="AG119" s="922"/>
      <c r="AH119" s="922"/>
      <c r="AI119" s="922"/>
      <c r="AJ119" s="923"/>
      <c r="AK119" s="924" t="s">
        <v>114</v>
      </c>
      <c r="AL119" s="922"/>
      <c r="AM119" s="922"/>
      <c r="AN119" s="922"/>
      <c r="AO119" s="923"/>
      <c r="AP119" s="925" t="s">
        <v>114</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438</v>
      </c>
      <c r="BP119" s="1036"/>
      <c r="BQ119" s="1027">
        <v>11312985</v>
      </c>
      <c r="BR119" s="1028"/>
      <c r="BS119" s="1028"/>
      <c r="BT119" s="1028"/>
      <c r="BU119" s="1028"/>
      <c r="BV119" s="1028">
        <v>10920970</v>
      </c>
      <c r="BW119" s="1028"/>
      <c r="BX119" s="1028"/>
      <c r="BY119" s="1028"/>
      <c r="BZ119" s="1028"/>
      <c r="CA119" s="1028">
        <v>10325408</v>
      </c>
      <c r="CB119" s="1028"/>
      <c r="CC119" s="1028"/>
      <c r="CD119" s="1028"/>
      <c r="CE119" s="1028"/>
      <c r="CF119" s="1029"/>
      <c r="CG119" s="1030"/>
      <c r="CH119" s="1030"/>
      <c r="CI119" s="1030"/>
      <c r="CJ119" s="1031"/>
      <c r="CK119" s="977"/>
      <c r="CL119" s="978"/>
      <c r="CM119" s="1032" t="s">
        <v>439</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4525</v>
      </c>
      <c r="DH119" s="1014"/>
      <c r="DI119" s="1014"/>
      <c r="DJ119" s="1014"/>
      <c r="DK119" s="1015"/>
      <c r="DL119" s="1013">
        <v>4245</v>
      </c>
      <c r="DM119" s="1014"/>
      <c r="DN119" s="1014"/>
      <c r="DO119" s="1014"/>
      <c r="DP119" s="1015"/>
      <c r="DQ119" s="1013">
        <v>5335</v>
      </c>
      <c r="DR119" s="1014"/>
      <c r="DS119" s="1014"/>
      <c r="DT119" s="1014"/>
      <c r="DU119" s="1015"/>
      <c r="DV119" s="1016">
        <v>0.1</v>
      </c>
      <c r="DW119" s="1017"/>
      <c r="DX119" s="1017"/>
      <c r="DY119" s="1017"/>
      <c r="DZ119" s="1018"/>
    </row>
    <row r="120" spans="1:130" s="199" customFormat="1" ht="26.25" customHeight="1" x14ac:dyDescent="0.15">
      <c r="A120" s="1089"/>
      <c r="B120" s="976"/>
      <c r="C120" s="946" t="s">
        <v>416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114</v>
      </c>
      <c r="AB120" s="989"/>
      <c r="AC120" s="989"/>
      <c r="AD120" s="989"/>
      <c r="AE120" s="990"/>
      <c r="AF120" s="991" t="s">
        <v>114</v>
      </c>
      <c r="AG120" s="989"/>
      <c r="AH120" s="989"/>
      <c r="AI120" s="989"/>
      <c r="AJ120" s="990"/>
      <c r="AK120" s="991" t="s">
        <v>114</v>
      </c>
      <c r="AL120" s="989"/>
      <c r="AM120" s="989"/>
      <c r="AN120" s="989"/>
      <c r="AO120" s="990"/>
      <c r="AP120" s="992" t="s">
        <v>114</v>
      </c>
      <c r="AQ120" s="993"/>
      <c r="AR120" s="993"/>
      <c r="AS120" s="993"/>
      <c r="AT120" s="994"/>
      <c r="AU120" s="1019" t="s">
        <v>440</v>
      </c>
      <c r="AV120" s="1020"/>
      <c r="AW120" s="1020"/>
      <c r="AX120" s="1020"/>
      <c r="AY120" s="1021"/>
      <c r="AZ120" s="970" t="s">
        <v>441</v>
      </c>
      <c r="BA120" s="919"/>
      <c r="BB120" s="919"/>
      <c r="BC120" s="919"/>
      <c r="BD120" s="919"/>
      <c r="BE120" s="919"/>
      <c r="BF120" s="919"/>
      <c r="BG120" s="919"/>
      <c r="BH120" s="919"/>
      <c r="BI120" s="919"/>
      <c r="BJ120" s="919"/>
      <c r="BK120" s="919"/>
      <c r="BL120" s="919"/>
      <c r="BM120" s="919"/>
      <c r="BN120" s="919"/>
      <c r="BO120" s="919"/>
      <c r="BP120" s="920"/>
      <c r="BQ120" s="956">
        <v>2720754</v>
      </c>
      <c r="BR120" s="957"/>
      <c r="BS120" s="957"/>
      <c r="BT120" s="957"/>
      <c r="BU120" s="957"/>
      <c r="BV120" s="957">
        <v>3333281</v>
      </c>
      <c r="BW120" s="957"/>
      <c r="BX120" s="957"/>
      <c r="BY120" s="957"/>
      <c r="BZ120" s="957"/>
      <c r="CA120" s="957">
        <v>4156793</v>
      </c>
      <c r="CB120" s="957"/>
      <c r="CC120" s="957"/>
      <c r="CD120" s="957"/>
      <c r="CE120" s="957"/>
      <c r="CF120" s="971">
        <v>113.4</v>
      </c>
      <c r="CG120" s="972"/>
      <c r="CH120" s="972"/>
      <c r="CI120" s="972"/>
      <c r="CJ120" s="972"/>
      <c r="CK120" s="1037" t="s">
        <v>442</v>
      </c>
      <c r="CL120" s="1038"/>
      <c r="CM120" s="1038"/>
      <c r="CN120" s="1038"/>
      <c r="CO120" s="1039"/>
      <c r="CP120" s="1045" t="s">
        <v>391</v>
      </c>
      <c r="CQ120" s="1046"/>
      <c r="CR120" s="1046"/>
      <c r="CS120" s="1046"/>
      <c r="CT120" s="1046"/>
      <c r="CU120" s="1046"/>
      <c r="CV120" s="1046"/>
      <c r="CW120" s="1046"/>
      <c r="CX120" s="1046"/>
      <c r="CY120" s="1046"/>
      <c r="CZ120" s="1046"/>
      <c r="DA120" s="1046"/>
      <c r="DB120" s="1046"/>
      <c r="DC120" s="1046"/>
      <c r="DD120" s="1046"/>
      <c r="DE120" s="1046"/>
      <c r="DF120" s="1047"/>
      <c r="DG120" s="956">
        <v>2389293</v>
      </c>
      <c r="DH120" s="957"/>
      <c r="DI120" s="957"/>
      <c r="DJ120" s="957"/>
      <c r="DK120" s="957"/>
      <c r="DL120" s="957">
        <v>2203910</v>
      </c>
      <c r="DM120" s="957"/>
      <c r="DN120" s="957"/>
      <c r="DO120" s="957"/>
      <c r="DP120" s="957"/>
      <c r="DQ120" s="957">
        <v>2003757</v>
      </c>
      <c r="DR120" s="957"/>
      <c r="DS120" s="957"/>
      <c r="DT120" s="957"/>
      <c r="DU120" s="957"/>
      <c r="DV120" s="958">
        <v>54.7</v>
      </c>
      <c r="DW120" s="958"/>
      <c r="DX120" s="958"/>
      <c r="DY120" s="958"/>
      <c r="DZ120" s="959"/>
    </row>
    <row r="121" spans="1:130" s="199" customFormat="1" ht="26.25" customHeight="1" x14ac:dyDescent="0.15">
      <c r="A121" s="1089"/>
      <c r="B121" s="976"/>
      <c r="C121" s="997" t="s">
        <v>443</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114</v>
      </c>
      <c r="AB121" s="989"/>
      <c r="AC121" s="989"/>
      <c r="AD121" s="989"/>
      <c r="AE121" s="990"/>
      <c r="AF121" s="991" t="s">
        <v>114</v>
      </c>
      <c r="AG121" s="989"/>
      <c r="AH121" s="989"/>
      <c r="AI121" s="989"/>
      <c r="AJ121" s="990"/>
      <c r="AK121" s="991" t="s">
        <v>114</v>
      </c>
      <c r="AL121" s="989"/>
      <c r="AM121" s="989"/>
      <c r="AN121" s="989"/>
      <c r="AO121" s="990"/>
      <c r="AP121" s="992" t="s">
        <v>114</v>
      </c>
      <c r="AQ121" s="993"/>
      <c r="AR121" s="993"/>
      <c r="AS121" s="993"/>
      <c r="AT121" s="994"/>
      <c r="AU121" s="1022"/>
      <c r="AV121" s="1023"/>
      <c r="AW121" s="1023"/>
      <c r="AX121" s="1023"/>
      <c r="AY121" s="1024"/>
      <c r="AZ121" s="979" t="s">
        <v>444</v>
      </c>
      <c r="BA121" s="980"/>
      <c r="BB121" s="980"/>
      <c r="BC121" s="980"/>
      <c r="BD121" s="980"/>
      <c r="BE121" s="980"/>
      <c r="BF121" s="980"/>
      <c r="BG121" s="980"/>
      <c r="BH121" s="980"/>
      <c r="BI121" s="980"/>
      <c r="BJ121" s="980"/>
      <c r="BK121" s="980"/>
      <c r="BL121" s="980"/>
      <c r="BM121" s="980"/>
      <c r="BN121" s="980"/>
      <c r="BO121" s="980"/>
      <c r="BP121" s="981"/>
      <c r="BQ121" s="949" t="s">
        <v>114</v>
      </c>
      <c r="BR121" s="950"/>
      <c r="BS121" s="950"/>
      <c r="BT121" s="950"/>
      <c r="BU121" s="950"/>
      <c r="BV121" s="950" t="s">
        <v>114</v>
      </c>
      <c r="BW121" s="950"/>
      <c r="BX121" s="950"/>
      <c r="BY121" s="950"/>
      <c r="BZ121" s="950"/>
      <c r="CA121" s="950" t="s">
        <v>114</v>
      </c>
      <c r="CB121" s="950"/>
      <c r="CC121" s="950"/>
      <c r="CD121" s="950"/>
      <c r="CE121" s="950"/>
      <c r="CF121" s="944" t="s">
        <v>114</v>
      </c>
      <c r="CG121" s="945"/>
      <c r="CH121" s="945"/>
      <c r="CI121" s="945"/>
      <c r="CJ121" s="945"/>
      <c r="CK121" s="1040"/>
      <c r="CL121" s="1041"/>
      <c r="CM121" s="1041"/>
      <c r="CN121" s="1041"/>
      <c r="CO121" s="1042"/>
      <c r="CP121" s="1050" t="s">
        <v>392</v>
      </c>
      <c r="CQ121" s="1051"/>
      <c r="CR121" s="1051"/>
      <c r="CS121" s="1051"/>
      <c r="CT121" s="1051"/>
      <c r="CU121" s="1051"/>
      <c r="CV121" s="1051"/>
      <c r="CW121" s="1051"/>
      <c r="CX121" s="1051"/>
      <c r="CY121" s="1051"/>
      <c r="CZ121" s="1051"/>
      <c r="DA121" s="1051"/>
      <c r="DB121" s="1051"/>
      <c r="DC121" s="1051"/>
      <c r="DD121" s="1051"/>
      <c r="DE121" s="1051"/>
      <c r="DF121" s="1052"/>
      <c r="DG121" s="949">
        <v>994762</v>
      </c>
      <c r="DH121" s="950"/>
      <c r="DI121" s="950"/>
      <c r="DJ121" s="950"/>
      <c r="DK121" s="950"/>
      <c r="DL121" s="950">
        <v>969838</v>
      </c>
      <c r="DM121" s="950"/>
      <c r="DN121" s="950"/>
      <c r="DO121" s="950"/>
      <c r="DP121" s="950"/>
      <c r="DQ121" s="950">
        <v>896482</v>
      </c>
      <c r="DR121" s="950"/>
      <c r="DS121" s="950"/>
      <c r="DT121" s="950"/>
      <c r="DU121" s="950"/>
      <c r="DV121" s="951">
        <v>24.5</v>
      </c>
      <c r="DW121" s="951"/>
      <c r="DX121" s="951"/>
      <c r="DY121" s="951"/>
      <c r="DZ121" s="952"/>
    </row>
    <row r="122" spans="1:130" s="199" customFormat="1" ht="26.25" customHeight="1" x14ac:dyDescent="0.15">
      <c r="A122" s="1089"/>
      <c r="B122" s="976"/>
      <c r="C122" s="946" t="s">
        <v>426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114</v>
      </c>
      <c r="AB122" s="989"/>
      <c r="AC122" s="989"/>
      <c r="AD122" s="989"/>
      <c r="AE122" s="990"/>
      <c r="AF122" s="991" t="s">
        <v>114</v>
      </c>
      <c r="AG122" s="989"/>
      <c r="AH122" s="989"/>
      <c r="AI122" s="989"/>
      <c r="AJ122" s="990"/>
      <c r="AK122" s="991" t="s">
        <v>114</v>
      </c>
      <c r="AL122" s="989"/>
      <c r="AM122" s="989"/>
      <c r="AN122" s="989"/>
      <c r="AO122" s="990"/>
      <c r="AP122" s="992" t="s">
        <v>114</v>
      </c>
      <c r="AQ122" s="993"/>
      <c r="AR122" s="993"/>
      <c r="AS122" s="993"/>
      <c r="AT122" s="994"/>
      <c r="AU122" s="1022"/>
      <c r="AV122" s="1023"/>
      <c r="AW122" s="1023"/>
      <c r="AX122" s="1023"/>
      <c r="AY122" s="1024"/>
      <c r="AZ122" s="1004" t="s">
        <v>445</v>
      </c>
      <c r="BA122" s="995"/>
      <c r="BB122" s="995"/>
      <c r="BC122" s="995"/>
      <c r="BD122" s="995"/>
      <c r="BE122" s="995"/>
      <c r="BF122" s="995"/>
      <c r="BG122" s="995"/>
      <c r="BH122" s="995"/>
      <c r="BI122" s="995"/>
      <c r="BJ122" s="995"/>
      <c r="BK122" s="995"/>
      <c r="BL122" s="995"/>
      <c r="BM122" s="995"/>
      <c r="BN122" s="995"/>
      <c r="BO122" s="995"/>
      <c r="BP122" s="996"/>
      <c r="BQ122" s="1027">
        <v>7137476</v>
      </c>
      <c r="BR122" s="1028"/>
      <c r="BS122" s="1028"/>
      <c r="BT122" s="1028"/>
      <c r="BU122" s="1028"/>
      <c r="BV122" s="1028">
        <v>6903413</v>
      </c>
      <c r="BW122" s="1028"/>
      <c r="BX122" s="1028"/>
      <c r="BY122" s="1028"/>
      <c r="BZ122" s="1028"/>
      <c r="CA122" s="1028">
        <v>6762804</v>
      </c>
      <c r="CB122" s="1028"/>
      <c r="CC122" s="1028"/>
      <c r="CD122" s="1028"/>
      <c r="CE122" s="1028"/>
      <c r="CF122" s="1048">
        <v>184.5</v>
      </c>
      <c r="CG122" s="1049"/>
      <c r="CH122" s="1049"/>
      <c r="CI122" s="1049"/>
      <c r="CJ122" s="1049"/>
      <c r="CK122" s="1040"/>
      <c r="CL122" s="1041"/>
      <c r="CM122" s="1041"/>
      <c r="CN122" s="1041"/>
      <c r="CO122" s="1042"/>
      <c r="CP122" s="1050" t="s">
        <v>389</v>
      </c>
      <c r="CQ122" s="1051"/>
      <c r="CR122" s="1051"/>
      <c r="CS122" s="1051"/>
      <c r="CT122" s="1051"/>
      <c r="CU122" s="1051"/>
      <c r="CV122" s="1051"/>
      <c r="CW122" s="1051"/>
      <c r="CX122" s="1051"/>
      <c r="CY122" s="1051"/>
      <c r="CZ122" s="1051"/>
      <c r="DA122" s="1051"/>
      <c r="DB122" s="1051"/>
      <c r="DC122" s="1051"/>
      <c r="DD122" s="1051"/>
      <c r="DE122" s="1051"/>
      <c r="DF122" s="1052"/>
      <c r="DG122" s="949">
        <v>274785</v>
      </c>
      <c r="DH122" s="950"/>
      <c r="DI122" s="950"/>
      <c r="DJ122" s="950"/>
      <c r="DK122" s="950"/>
      <c r="DL122" s="950">
        <v>253834</v>
      </c>
      <c r="DM122" s="950"/>
      <c r="DN122" s="950"/>
      <c r="DO122" s="950"/>
      <c r="DP122" s="950"/>
      <c r="DQ122" s="950">
        <v>238710</v>
      </c>
      <c r="DR122" s="950"/>
      <c r="DS122" s="950"/>
      <c r="DT122" s="950"/>
      <c r="DU122" s="950"/>
      <c r="DV122" s="951">
        <v>6.5</v>
      </c>
      <c r="DW122" s="951"/>
      <c r="DX122" s="951"/>
      <c r="DY122" s="951"/>
      <c r="DZ122" s="952"/>
    </row>
    <row r="123" spans="1:130" s="199" customFormat="1" ht="26.25" customHeight="1" x14ac:dyDescent="0.15">
      <c r="A123" s="1089"/>
      <c r="B123" s="976"/>
      <c r="C123" s="946" t="s">
        <v>432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877</v>
      </c>
      <c r="AB123" s="989"/>
      <c r="AC123" s="989"/>
      <c r="AD123" s="989"/>
      <c r="AE123" s="990"/>
      <c r="AF123" s="991">
        <v>864</v>
      </c>
      <c r="AG123" s="989"/>
      <c r="AH123" s="989"/>
      <c r="AI123" s="989"/>
      <c r="AJ123" s="990"/>
      <c r="AK123" s="991">
        <v>857</v>
      </c>
      <c r="AL123" s="989"/>
      <c r="AM123" s="989"/>
      <c r="AN123" s="989"/>
      <c r="AO123" s="990"/>
      <c r="AP123" s="992">
        <v>0</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446</v>
      </c>
      <c r="BP123" s="1036"/>
      <c r="BQ123" s="1095">
        <v>9858230</v>
      </c>
      <c r="BR123" s="1096"/>
      <c r="BS123" s="1096"/>
      <c r="BT123" s="1096"/>
      <c r="BU123" s="1096"/>
      <c r="BV123" s="1096">
        <v>10236694</v>
      </c>
      <c r="BW123" s="1096"/>
      <c r="BX123" s="1096"/>
      <c r="BY123" s="1096"/>
      <c r="BZ123" s="1096"/>
      <c r="CA123" s="1096">
        <v>10919597</v>
      </c>
      <c r="CB123" s="1096"/>
      <c r="CC123" s="1096"/>
      <c r="CD123" s="1096"/>
      <c r="CE123" s="1096"/>
      <c r="CF123" s="1029"/>
      <c r="CG123" s="1030"/>
      <c r="CH123" s="1030"/>
      <c r="CI123" s="1030"/>
      <c r="CJ123" s="1031"/>
      <c r="CK123" s="1040"/>
      <c r="CL123" s="1041"/>
      <c r="CM123" s="1041"/>
      <c r="CN123" s="1041"/>
      <c r="CO123" s="1042"/>
      <c r="CP123" s="1050" t="s">
        <v>388</v>
      </c>
      <c r="CQ123" s="1051"/>
      <c r="CR123" s="1051"/>
      <c r="CS123" s="1051"/>
      <c r="CT123" s="1051"/>
      <c r="CU123" s="1051"/>
      <c r="CV123" s="1051"/>
      <c r="CW123" s="1051"/>
      <c r="CX123" s="1051"/>
      <c r="CY123" s="1051"/>
      <c r="CZ123" s="1051"/>
      <c r="DA123" s="1051"/>
      <c r="DB123" s="1051"/>
      <c r="DC123" s="1051"/>
      <c r="DD123" s="1051"/>
      <c r="DE123" s="1051"/>
      <c r="DF123" s="1052"/>
      <c r="DG123" s="988" t="s">
        <v>114</v>
      </c>
      <c r="DH123" s="989"/>
      <c r="DI123" s="989"/>
      <c r="DJ123" s="989"/>
      <c r="DK123" s="990"/>
      <c r="DL123" s="991" t="s">
        <v>114</v>
      </c>
      <c r="DM123" s="989"/>
      <c r="DN123" s="989"/>
      <c r="DO123" s="989"/>
      <c r="DP123" s="990"/>
      <c r="DQ123" s="991" t="s">
        <v>114</v>
      </c>
      <c r="DR123" s="989"/>
      <c r="DS123" s="989"/>
      <c r="DT123" s="989"/>
      <c r="DU123" s="990"/>
      <c r="DV123" s="992" t="s">
        <v>114</v>
      </c>
      <c r="DW123" s="993"/>
      <c r="DX123" s="993"/>
      <c r="DY123" s="993"/>
      <c r="DZ123" s="994"/>
    </row>
    <row r="124" spans="1:130" s="199" customFormat="1" ht="26.25" customHeight="1" thickBot="1" x14ac:dyDescent="0.2">
      <c r="A124" s="1089"/>
      <c r="B124" s="976"/>
      <c r="C124" s="946" t="s">
        <v>435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114</v>
      </c>
      <c r="AB124" s="989"/>
      <c r="AC124" s="989"/>
      <c r="AD124" s="989"/>
      <c r="AE124" s="990"/>
      <c r="AF124" s="991" t="s">
        <v>114</v>
      </c>
      <c r="AG124" s="989"/>
      <c r="AH124" s="989"/>
      <c r="AI124" s="989"/>
      <c r="AJ124" s="990"/>
      <c r="AK124" s="991" t="s">
        <v>114</v>
      </c>
      <c r="AL124" s="989"/>
      <c r="AM124" s="989"/>
      <c r="AN124" s="989"/>
      <c r="AO124" s="990"/>
      <c r="AP124" s="992" t="s">
        <v>114</v>
      </c>
      <c r="AQ124" s="993"/>
      <c r="AR124" s="993"/>
      <c r="AS124" s="993"/>
      <c r="AT124" s="994"/>
      <c r="AU124" s="1091" t="s">
        <v>447</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40</v>
      </c>
      <c r="BR124" s="1058"/>
      <c r="BS124" s="1058"/>
      <c r="BT124" s="1058"/>
      <c r="BU124" s="1058"/>
      <c r="BV124" s="1058">
        <v>18.2</v>
      </c>
      <c r="BW124" s="1058"/>
      <c r="BX124" s="1058"/>
      <c r="BY124" s="1058"/>
      <c r="BZ124" s="1058"/>
      <c r="CA124" s="1058" t="s">
        <v>114</v>
      </c>
      <c r="CB124" s="1058"/>
      <c r="CC124" s="1058"/>
      <c r="CD124" s="1058"/>
      <c r="CE124" s="1058"/>
      <c r="CF124" s="1059"/>
      <c r="CG124" s="1060"/>
      <c r="CH124" s="1060"/>
      <c r="CI124" s="1060"/>
      <c r="CJ124" s="1061"/>
      <c r="CK124" s="1043"/>
      <c r="CL124" s="1043"/>
      <c r="CM124" s="1043"/>
      <c r="CN124" s="1043"/>
      <c r="CO124" s="1044"/>
      <c r="CP124" s="1050" t="s">
        <v>448</v>
      </c>
      <c r="CQ124" s="1051"/>
      <c r="CR124" s="1051"/>
      <c r="CS124" s="1051"/>
      <c r="CT124" s="1051"/>
      <c r="CU124" s="1051"/>
      <c r="CV124" s="1051"/>
      <c r="CW124" s="1051"/>
      <c r="CX124" s="1051"/>
      <c r="CY124" s="1051"/>
      <c r="CZ124" s="1051"/>
      <c r="DA124" s="1051"/>
      <c r="DB124" s="1051"/>
      <c r="DC124" s="1051"/>
      <c r="DD124" s="1051"/>
      <c r="DE124" s="1051"/>
      <c r="DF124" s="1052"/>
      <c r="DG124" s="1035" t="s">
        <v>114</v>
      </c>
      <c r="DH124" s="1014"/>
      <c r="DI124" s="1014"/>
      <c r="DJ124" s="1014"/>
      <c r="DK124" s="1015"/>
      <c r="DL124" s="1013" t="s">
        <v>114</v>
      </c>
      <c r="DM124" s="1014"/>
      <c r="DN124" s="1014"/>
      <c r="DO124" s="1014"/>
      <c r="DP124" s="1015"/>
      <c r="DQ124" s="1013" t="s">
        <v>114</v>
      </c>
      <c r="DR124" s="1014"/>
      <c r="DS124" s="1014"/>
      <c r="DT124" s="1014"/>
      <c r="DU124" s="1015"/>
      <c r="DV124" s="1016" t="s">
        <v>114</v>
      </c>
      <c r="DW124" s="1017"/>
      <c r="DX124" s="1017"/>
      <c r="DY124" s="1017"/>
      <c r="DZ124" s="1018"/>
    </row>
    <row r="125" spans="1:130" s="199" customFormat="1" ht="26.25" customHeight="1" x14ac:dyDescent="0.15">
      <c r="A125" s="1089"/>
      <c r="B125" s="976"/>
      <c r="C125" s="946" t="s">
        <v>437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114</v>
      </c>
      <c r="AB125" s="989"/>
      <c r="AC125" s="989"/>
      <c r="AD125" s="989"/>
      <c r="AE125" s="990"/>
      <c r="AF125" s="991" t="s">
        <v>114</v>
      </c>
      <c r="AG125" s="989"/>
      <c r="AH125" s="989"/>
      <c r="AI125" s="989"/>
      <c r="AJ125" s="990"/>
      <c r="AK125" s="991" t="s">
        <v>114</v>
      </c>
      <c r="AL125" s="989"/>
      <c r="AM125" s="989"/>
      <c r="AN125" s="989"/>
      <c r="AO125" s="990"/>
      <c r="AP125" s="992" t="s">
        <v>114</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449</v>
      </c>
      <c r="CL125" s="1038"/>
      <c r="CM125" s="1038"/>
      <c r="CN125" s="1038"/>
      <c r="CO125" s="1039"/>
      <c r="CP125" s="970" t="s">
        <v>450</v>
      </c>
      <c r="CQ125" s="919"/>
      <c r="CR125" s="919"/>
      <c r="CS125" s="919"/>
      <c r="CT125" s="919"/>
      <c r="CU125" s="919"/>
      <c r="CV125" s="919"/>
      <c r="CW125" s="919"/>
      <c r="CX125" s="919"/>
      <c r="CY125" s="919"/>
      <c r="CZ125" s="919"/>
      <c r="DA125" s="919"/>
      <c r="DB125" s="919"/>
      <c r="DC125" s="919"/>
      <c r="DD125" s="919"/>
      <c r="DE125" s="919"/>
      <c r="DF125" s="920"/>
      <c r="DG125" s="956" t="s">
        <v>114</v>
      </c>
      <c r="DH125" s="957"/>
      <c r="DI125" s="957"/>
      <c r="DJ125" s="957"/>
      <c r="DK125" s="957"/>
      <c r="DL125" s="957" t="s">
        <v>114</v>
      </c>
      <c r="DM125" s="957"/>
      <c r="DN125" s="957"/>
      <c r="DO125" s="957"/>
      <c r="DP125" s="957"/>
      <c r="DQ125" s="957" t="s">
        <v>114</v>
      </c>
      <c r="DR125" s="957"/>
      <c r="DS125" s="957"/>
      <c r="DT125" s="957"/>
      <c r="DU125" s="957"/>
      <c r="DV125" s="958" t="s">
        <v>114</v>
      </c>
      <c r="DW125" s="958"/>
      <c r="DX125" s="958"/>
      <c r="DY125" s="958"/>
      <c r="DZ125" s="959"/>
    </row>
    <row r="126" spans="1:130" s="199" customFormat="1" ht="26.25" customHeight="1" thickBot="1" x14ac:dyDescent="0.2">
      <c r="A126" s="1089"/>
      <c r="B126" s="976"/>
      <c r="C126" s="946" t="s">
        <v>439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15446</v>
      </c>
      <c r="AB126" s="989"/>
      <c r="AC126" s="989"/>
      <c r="AD126" s="989"/>
      <c r="AE126" s="990"/>
      <c r="AF126" s="991" t="s">
        <v>114</v>
      </c>
      <c r="AG126" s="989"/>
      <c r="AH126" s="989"/>
      <c r="AI126" s="989"/>
      <c r="AJ126" s="990"/>
      <c r="AK126" s="991" t="s">
        <v>114</v>
      </c>
      <c r="AL126" s="989"/>
      <c r="AM126" s="989"/>
      <c r="AN126" s="989"/>
      <c r="AO126" s="990"/>
      <c r="AP126" s="992" t="s">
        <v>114</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451</v>
      </c>
      <c r="CQ126" s="980"/>
      <c r="CR126" s="980"/>
      <c r="CS126" s="980"/>
      <c r="CT126" s="980"/>
      <c r="CU126" s="980"/>
      <c r="CV126" s="980"/>
      <c r="CW126" s="980"/>
      <c r="CX126" s="980"/>
      <c r="CY126" s="980"/>
      <c r="CZ126" s="980"/>
      <c r="DA126" s="980"/>
      <c r="DB126" s="980"/>
      <c r="DC126" s="980"/>
      <c r="DD126" s="980"/>
      <c r="DE126" s="980"/>
      <c r="DF126" s="981"/>
      <c r="DG126" s="949" t="s">
        <v>114</v>
      </c>
      <c r="DH126" s="950"/>
      <c r="DI126" s="950"/>
      <c r="DJ126" s="950"/>
      <c r="DK126" s="950"/>
      <c r="DL126" s="950" t="s">
        <v>114</v>
      </c>
      <c r="DM126" s="950"/>
      <c r="DN126" s="950"/>
      <c r="DO126" s="950"/>
      <c r="DP126" s="950"/>
      <c r="DQ126" s="950" t="s">
        <v>114</v>
      </c>
      <c r="DR126" s="950"/>
      <c r="DS126" s="950"/>
      <c r="DT126" s="950"/>
      <c r="DU126" s="950"/>
      <c r="DV126" s="951" t="s">
        <v>114</v>
      </c>
      <c r="DW126" s="951"/>
      <c r="DX126" s="951"/>
      <c r="DY126" s="951"/>
      <c r="DZ126" s="952"/>
    </row>
    <row r="127" spans="1:130" s="199" customFormat="1" ht="26.25" customHeight="1" x14ac:dyDescent="0.15">
      <c r="A127" s="1090"/>
      <c r="B127" s="978"/>
      <c r="C127" s="1032" t="s">
        <v>452</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3477</v>
      </c>
      <c r="AB127" s="989"/>
      <c r="AC127" s="989"/>
      <c r="AD127" s="989"/>
      <c r="AE127" s="990"/>
      <c r="AF127" s="991">
        <v>2994</v>
      </c>
      <c r="AG127" s="989"/>
      <c r="AH127" s="989"/>
      <c r="AI127" s="989"/>
      <c r="AJ127" s="990"/>
      <c r="AK127" s="991">
        <v>2574</v>
      </c>
      <c r="AL127" s="989"/>
      <c r="AM127" s="989"/>
      <c r="AN127" s="989"/>
      <c r="AO127" s="990"/>
      <c r="AP127" s="992">
        <v>0.1</v>
      </c>
      <c r="AQ127" s="993"/>
      <c r="AR127" s="993"/>
      <c r="AS127" s="993"/>
      <c r="AT127" s="994"/>
      <c r="AU127" s="235"/>
      <c r="AV127" s="235"/>
      <c r="AW127" s="235"/>
      <c r="AX127" s="1062" t="s">
        <v>453</v>
      </c>
      <c r="AY127" s="1063"/>
      <c r="AZ127" s="1063"/>
      <c r="BA127" s="1063"/>
      <c r="BB127" s="1063"/>
      <c r="BC127" s="1063"/>
      <c r="BD127" s="1063"/>
      <c r="BE127" s="1064"/>
      <c r="BF127" s="1065" t="s">
        <v>454</v>
      </c>
      <c r="BG127" s="1063"/>
      <c r="BH127" s="1063"/>
      <c r="BI127" s="1063"/>
      <c r="BJ127" s="1063"/>
      <c r="BK127" s="1063"/>
      <c r="BL127" s="1064"/>
      <c r="BM127" s="1065" t="s">
        <v>455</v>
      </c>
      <c r="BN127" s="1063"/>
      <c r="BO127" s="1063"/>
      <c r="BP127" s="1063"/>
      <c r="BQ127" s="1063"/>
      <c r="BR127" s="1063"/>
      <c r="BS127" s="1064"/>
      <c r="BT127" s="1065" t="s">
        <v>456</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457</v>
      </c>
      <c r="CQ127" s="980"/>
      <c r="CR127" s="980"/>
      <c r="CS127" s="980"/>
      <c r="CT127" s="980"/>
      <c r="CU127" s="980"/>
      <c r="CV127" s="980"/>
      <c r="CW127" s="980"/>
      <c r="CX127" s="980"/>
      <c r="CY127" s="980"/>
      <c r="CZ127" s="980"/>
      <c r="DA127" s="980"/>
      <c r="DB127" s="980"/>
      <c r="DC127" s="980"/>
      <c r="DD127" s="980"/>
      <c r="DE127" s="980"/>
      <c r="DF127" s="981"/>
      <c r="DG127" s="949" t="s">
        <v>114</v>
      </c>
      <c r="DH127" s="950"/>
      <c r="DI127" s="950"/>
      <c r="DJ127" s="950"/>
      <c r="DK127" s="950"/>
      <c r="DL127" s="950" t="s">
        <v>114</v>
      </c>
      <c r="DM127" s="950"/>
      <c r="DN127" s="950"/>
      <c r="DO127" s="950"/>
      <c r="DP127" s="950"/>
      <c r="DQ127" s="950" t="s">
        <v>114</v>
      </c>
      <c r="DR127" s="950"/>
      <c r="DS127" s="950"/>
      <c r="DT127" s="950"/>
      <c r="DU127" s="950"/>
      <c r="DV127" s="951" t="s">
        <v>114</v>
      </c>
      <c r="DW127" s="951"/>
      <c r="DX127" s="951"/>
      <c r="DY127" s="951"/>
      <c r="DZ127" s="952"/>
    </row>
    <row r="128" spans="1:130" s="199" customFormat="1" ht="26.25" customHeight="1" thickBot="1" x14ac:dyDescent="0.2">
      <c r="A128" s="1073" t="s">
        <v>458</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459</v>
      </c>
      <c r="X128" s="1075"/>
      <c r="Y128" s="1075"/>
      <c r="Z128" s="1076"/>
      <c r="AA128" s="1077" t="s">
        <v>114</v>
      </c>
      <c r="AB128" s="1078"/>
      <c r="AC128" s="1078"/>
      <c r="AD128" s="1078"/>
      <c r="AE128" s="1079"/>
      <c r="AF128" s="1080" t="s">
        <v>114</v>
      </c>
      <c r="AG128" s="1078"/>
      <c r="AH128" s="1078"/>
      <c r="AI128" s="1078"/>
      <c r="AJ128" s="1079"/>
      <c r="AK128" s="1080" t="s">
        <v>114</v>
      </c>
      <c r="AL128" s="1078"/>
      <c r="AM128" s="1078"/>
      <c r="AN128" s="1078"/>
      <c r="AO128" s="1079"/>
      <c r="AP128" s="1081"/>
      <c r="AQ128" s="1082"/>
      <c r="AR128" s="1082"/>
      <c r="AS128" s="1082"/>
      <c r="AT128" s="1083"/>
      <c r="AU128" s="235"/>
      <c r="AV128" s="235"/>
      <c r="AW128" s="235"/>
      <c r="AX128" s="918" t="s">
        <v>460</v>
      </c>
      <c r="AY128" s="919"/>
      <c r="AZ128" s="919"/>
      <c r="BA128" s="919"/>
      <c r="BB128" s="919"/>
      <c r="BC128" s="919"/>
      <c r="BD128" s="919"/>
      <c r="BE128" s="920"/>
      <c r="BF128" s="1084" t="s">
        <v>114</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461</v>
      </c>
      <c r="CQ128" s="1067"/>
      <c r="CR128" s="1067"/>
      <c r="CS128" s="1067"/>
      <c r="CT128" s="1067"/>
      <c r="CU128" s="1067"/>
      <c r="CV128" s="1067"/>
      <c r="CW128" s="1067"/>
      <c r="CX128" s="1067"/>
      <c r="CY128" s="1067"/>
      <c r="CZ128" s="1067"/>
      <c r="DA128" s="1067"/>
      <c r="DB128" s="1067"/>
      <c r="DC128" s="1067"/>
      <c r="DD128" s="1067"/>
      <c r="DE128" s="1067"/>
      <c r="DF128" s="1068"/>
      <c r="DG128" s="1069" t="s">
        <v>114</v>
      </c>
      <c r="DH128" s="1070"/>
      <c r="DI128" s="1070"/>
      <c r="DJ128" s="1070"/>
      <c r="DK128" s="1070"/>
      <c r="DL128" s="1070">
        <v>19418</v>
      </c>
      <c r="DM128" s="1070"/>
      <c r="DN128" s="1070"/>
      <c r="DO128" s="1070"/>
      <c r="DP128" s="1070"/>
      <c r="DQ128" s="1070">
        <v>6387</v>
      </c>
      <c r="DR128" s="1070"/>
      <c r="DS128" s="1070"/>
      <c r="DT128" s="1070"/>
      <c r="DU128" s="1070"/>
      <c r="DV128" s="1071">
        <v>0.2</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462</v>
      </c>
      <c r="X129" s="1104"/>
      <c r="Y129" s="1104"/>
      <c r="Z129" s="1105"/>
      <c r="AA129" s="988">
        <v>4374549</v>
      </c>
      <c r="AB129" s="989"/>
      <c r="AC129" s="989"/>
      <c r="AD129" s="989"/>
      <c r="AE129" s="990"/>
      <c r="AF129" s="991">
        <v>4469077</v>
      </c>
      <c r="AG129" s="989"/>
      <c r="AH129" s="989"/>
      <c r="AI129" s="989"/>
      <c r="AJ129" s="990"/>
      <c r="AK129" s="991">
        <v>4382681</v>
      </c>
      <c r="AL129" s="989"/>
      <c r="AM129" s="989"/>
      <c r="AN129" s="989"/>
      <c r="AO129" s="990"/>
      <c r="AP129" s="1106"/>
      <c r="AQ129" s="1107"/>
      <c r="AR129" s="1107"/>
      <c r="AS129" s="1107"/>
      <c r="AT129" s="1108"/>
      <c r="AU129" s="237"/>
      <c r="AV129" s="237"/>
      <c r="AW129" s="237"/>
      <c r="AX129" s="1097" t="s">
        <v>463</v>
      </c>
      <c r="AY129" s="980"/>
      <c r="AZ129" s="980"/>
      <c r="BA129" s="980"/>
      <c r="BB129" s="980"/>
      <c r="BC129" s="980"/>
      <c r="BD129" s="980"/>
      <c r="BE129" s="981"/>
      <c r="BF129" s="1098" t="s">
        <v>114</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465</v>
      </c>
      <c r="X130" s="1104"/>
      <c r="Y130" s="1104"/>
      <c r="Z130" s="1105"/>
      <c r="AA130" s="988">
        <v>737897</v>
      </c>
      <c r="AB130" s="989"/>
      <c r="AC130" s="989"/>
      <c r="AD130" s="989"/>
      <c r="AE130" s="990"/>
      <c r="AF130" s="991">
        <v>712111</v>
      </c>
      <c r="AG130" s="989"/>
      <c r="AH130" s="989"/>
      <c r="AI130" s="989"/>
      <c r="AJ130" s="990"/>
      <c r="AK130" s="991">
        <v>718113</v>
      </c>
      <c r="AL130" s="989"/>
      <c r="AM130" s="989"/>
      <c r="AN130" s="989"/>
      <c r="AO130" s="990"/>
      <c r="AP130" s="1106"/>
      <c r="AQ130" s="1107"/>
      <c r="AR130" s="1107"/>
      <c r="AS130" s="1107"/>
      <c r="AT130" s="1108"/>
      <c r="AU130" s="237"/>
      <c r="AV130" s="237"/>
      <c r="AW130" s="237"/>
      <c r="AX130" s="1097" t="s">
        <v>466</v>
      </c>
      <c r="AY130" s="980"/>
      <c r="AZ130" s="980"/>
      <c r="BA130" s="980"/>
      <c r="BB130" s="980"/>
      <c r="BC130" s="980"/>
      <c r="BD130" s="980"/>
      <c r="BE130" s="981"/>
      <c r="BF130" s="1134">
        <v>7.9</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467</v>
      </c>
      <c r="X131" s="1142"/>
      <c r="Y131" s="1142"/>
      <c r="Z131" s="1143"/>
      <c r="AA131" s="1035">
        <v>3636652</v>
      </c>
      <c r="AB131" s="1014"/>
      <c r="AC131" s="1014"/>
      <c r="AD131" s="1014"/>
      <c r="AE131" s="1015"/>
      <c r="AF131" s="1013">
        <v>3756966</v>
      </c>
      <c r="AG131" s="1014"/>
      <c r="AH131" s="1014"/>
      <c r="AI131" s="1014"/>
      <c r="AJ131" s="1015"/>
      <c r="AK131" s="1013">
        <v>3664568</v>
      </c>
      <c r="AL131" s="1014"/>
      <c r="AM131" s="1014"/>
      <c r="AN131" s="1014"/>
      <c r="AO131" s="1015"/>
      <c r="AP131" s="1144"/>
      <c r="AQ131" s="1145"/>
      <c r="AR131" s="1145"/>
      <c r="AS131" s="1145"/>
      <c r="AT131" s="1146"/>
      <c r="AU131" s="237"/>
      <c r="AV131" s="237"/>
      <c r="AW131" s="237"/>
      <c r="AX131" s="1116" t="s">
        <v>468</v>
      </c>
      <c r="AY131" s="1067"/>
      <c r="AZ131" s="1067"/>
      <c r="BA131" s="1067"/>
      <c r="BB131" s="1067"/>
      <c r="BC131" s="1067"/>
      <c r="BD131" s="1067"/>
      <c r="BE131" s="1068"/>
      <c r="BF131" s="1117" t="s">
        <v>114</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469</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470</v>
      </c>
      <c r="W132" s="1127"/>
      <c r="X132" s="1127"/>
      <c r="Y132" s="1127"/>
      <c r="Z132" s="1128"/>
      <c r="AA132" s="1129">
        <v>7.8036886670000003</v>
      </c>
      <c r="AB132" s="1130"/>
      <c r="AC132" s="1130"/>
      <c r="AD132" s="1130"/>
      <c r="AE132" s="1131"/>
      <c r="AF132" s="1132">
        <v>8.0600143840000005</v>
      </c>
      <c r="AG132" s="1130"/>
      <c r="AH132" s="1130"/>
      <c r="AI132" s="1130"/>
      <c r="AJ132" s="1131"/>
      <c r="AK132" s="1132">
        <v>8.1278338950000002</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471</v>
      </c>
      <c r="W133" s="1110"/>
      <c r="X133" s="1110"/>
      <c r="Y133" s="1110"/>
      <c r="Z133" s="1111"/>
      <c r="AA133" s="1112">
        <v>9.3000000000000007</v>
      </c>
      <c r="AB133" s="1113"/>
      <c r="AC133" s="1113"/>
      <c r="AD133" s="1113"/>
      <c r="AE133" s="1114"/>
      <c r="AF133" s="1112">
        <v>8.4</v>
      </c>
      <c r="AG133" s="1113"/>
      <c r="AH133" s="1113"/>
      <c r="AI133" s="1113"/>
      <c r="AJ133" s="1114"/>
      <c r="AK133" s="1112">
        <v>7.9</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472</v>
      </c>
      <c r="B5" s="248"/>
      <c r="C5" s="248"/>
      <c r="D5" s="248"/>
      <c r="E5" s="248"/>
      <c r="F5" s="248"/>
      <c r="G5" s="248"/>
      <c r="H5" s="248"/>
      <c r="I5" s="248"/>
      <c r="J5" s="248"/>
      <c r="K5" s="248"/>
      <c r="L5" s="248"/>
      <c r="M5" s="248"/>
      <c r="N5" s="248"/>
      <c r="O5" s="249"/>
    </row>
    <row r="6" spans="1:16" x14ac:dyDescent="0.15">
      <c r="A6" s="250"/>
      <c r="B6" s="246"/>
      <c r="C6" s="246"/>
      <c r="D6" s="246"/>
      <c r="E6" s="246"/>
      <c r="F6" s="246"/>
      <c r="G6" s="251" t="s">
        <v>473</v>
      </c>
      <c r="H6" s="251"/>
      <c r="I6" s="251"/>
      <c r="J6" s="251"/>
      <c r="K6" s="246"/>
      <c r="L6" s="246"/>
      <c r="M6" s="246"/>
      <c r="N6" s="246"/>
    </row>
    <row r="7" spans="1:16" x14ac:dyDescent="0.15">
      <c r="A7" s="250"/>
      <c r="B7" s="246"/>
      <c r="C7" s="246"/>
      <c r="D7" s="246"/>
      <c r="E7" s="246"/>
      <c r="F7" s="246"/>
      <c r="G7" s="253"/>
      <c r="H7" s="254"/>
      <c r="I7" s="254"/>
      <c r="J7" s="255"/>
      <c r="K7" s="1150" t="s">
        <v>474</v>
      </c>
      <c r="L7" s="256"/>
      <c r="M7" s="257" t="s">
        <v>475</v>
      </c>
      <c r="N7" s="258"/>
    </row>
    <row r="8" spans="1:16" x14ac:dyDescent="0.15">
      <c r="A8" s="250"/>
      <c r="B8" s="246"/>
      <c r="C8" s="246"/>
      <c r="D8" s="246"/>
      <c r="E8" s="246"/>
      <c r="F8" s="246"/>
      <c r="G8" s="259"/>
      <c r="H8" s="260"/>
      <c r="I8" s="260"/>
      <c r="J8" s="261"/>
      <c r="K8" s="1151"/>
      <c r="L8" s="262" t="s">
        <v>476</v>
      </c>
      <c r="M8" s="263" t="s">
        <v>477</v>
      </c>
      <c r="N8" s="264" t="s">
        <v>478</v>
      </c>
    </row>
    <row r="9" spans="1:16" x14ac:dyDescent="0.15">
      <c r="A9" s="250"/>
      <c r="B9" s="246"/>
      <c r="C9" s="246"/>
      <c r="D9" s="246"/>
      <c r="E9" s="246"/>
      <c r="F9" s="246"/>
      <c r="G9" s="1152" t="s">
        <v>479</v>
      </c>
      <c r="H9" s="1153"/>
      <c r="I9" s="1153"/>
      <c r="J9" s="1154"/>
      <c r="K9" s="265">
        <v>1070799</v>
      </c>
      <c r="L9" s="266">
        <v>109276</v>
      </c>
      <c r="M9" s="267">
        <v>134601</v>
      </c>
      <c r="N9" s="268">
        <v>-18.8</v>
      </c>
    </row>
    <row r="10" spans="1:16" x14ac:dyDescent="0.15">
      <c r="A10" s="250"/>
      <c r="B10" s="246"/>
      <c r="C10" s="246"/>
      <c r="D10" s="246"/>
      <c r="E10" s="246"/>
      <c r="F10" s="246"/>
      <c r="G10" s="1152" t="s">
        <v>480</v>
      </c>
      <c r="H10" s="1153"/>
      <c r="I10" s="1153"/>
      <c r="J10" s="1154"/>
      <c r="K10" s="269">
        <v>107591</v>
      </c>
      <c r="L10" s="270">
        <v>10980</v>
      </c>
      <c r="M10" s="271">
        <v>15652</v>
      </c>
      <c r="N10" s="272">
        <v>-29.8</v>
      </c>
    </row>
    <row r="11" spans="1:16" ht="13.5" customHeight="1" x14ac:dyDescent="0.15">
      <c r="A11" s="250"/>
      <c r="B11" s="246"/>
      <c r="C11" s="246"/>
      <c r="D11" s="246"/>
      <c r="E11" s="246"/>
      <c r="F11" s="246"/>
      <c r="G11" s="1152" t="s">
        <v>481</v>
      </c>
      <c r="H11" s="1153"/>
      <c r="I11" s="1153"/>
      <c r="J11" s="1154"/>
      <c r="K11" s="269">
        <v>239141</v>
      </c>
      <c r="L11" s="270">
        <v>24405</v>
      </c>
      <c r="M11" s="271">
        <v>22688</v>
      </c>
      <c r="N11" s="272">
        <v>7.6</v>
      </c>
    </row>
    <row r="12" spans="1:16" ht="13.5" customHeight="1" x14ac:dyDescent="0.15">
      <c r="A12" s="250"/>
      <c r="B12" s="246"/>
      <c r="C12" s="246"/>
      <c r="D12" s="246"/>
      <c r="E12" s="246"/>
      <c r="F12" s="246"/>
      <c r="G12" s="1152" t="s">
        <v>482</v>
      </c>
      <c r="H12" s="1153"/>
      <c r="I12" s="1153"/>
      <c r="J12" s="1154"/>
      <c r="K12" s="269">
        <v>4632</v>
      </c>
      <c r="L12" s="270">
        <v>473</v>
      </c>
      <c r="M12" s="271">
        <v>3308</v>
      </c>
      <c r="N12" s="272">
        <v>-85.7</v>
      </c>
    </row>
    <row r="13" spans="1:16" ht="13.5" customHeight="1" x14ac:dyDescent="0.15">
      <c r="A13" s="250"/>
      <c r="B13" s="246"/>
      <c r="C13" s="246"/>
      <c r="D13" s="246"/>
      <c r="E13" s="246"/>
      <c r="F13" s="246"/>
      <c r="G13" s="1152" t="s">
        <v>483</v>
      </c>
      <c r="H13" s="1153"/>
      <c r="I13" s="1153"/>
      <c r="J13" s="1154"/>
      <c r="K13" s="269" t="s">
        <v>484</v>
      </c>
      <c r="L13" s="270" t="s">
        <v>484</v>
      </c>
      <c r="M13" s="271">
        <v>1</v>
      </c>
      <c r="N13" s="272" t="s">
        <v>484</v>
      </c>
    </row>
    <row r="14" spans="1:16" ht="13.5" customHeight="1" x14ac:dyDescent="0.15">
      <c r="A14" s="250"/>
      <c r="B14" s="246"/>
      <c r="C14" s="246"/>
      <c r="D14" s="246"/>
      <c r="E14" s="246"/>
      <c r="F14" s="246"/>
      <c r="G14" s="1152" t="s">
        <v>485</v>
      </c>
      <c r="H14" s="1153"/>
      <c r="I14" s="1153"/>
      <c r="J14" s="1154"/>
      <c r="K14" s="269">
        <v>33655</v>
      </c>
      <c r="L14" s="270">
        <v>3435</v>
      </c>
      <c r="M14" s="271">
        <v>6215</v>
      </c>
      <c r="N14" s="272">
        <v>-44.7</v>
      </c>
    </row>
    <row r="15" spans="1:16" ht="13.5" customHeight="1" x14ac:dyDescent="0.15">
      <c r="A15" s="250"/>
      <c r="B15" s="246"/>
      <c r="C15" s="246"/>
      <c r="D15" s="246"/>
      <c r="E15" s="246"/>
      <c r="F15" s="246"/>
      <c r="G15" s="1152" t="s">
        <v>486</v>
      </c>
      <c r="H15" s="1153"/>
      <c r="I15" s="1153"/>
      <c r="J15" s="1154"/>
      <c r="K15" s="269">
        <v>19865</v>
      </c>
      <c r="L15" s="270">
        <v>2027</v>
      </c>
      <c r="M15" s="271">
        <v>3213</v>
      </c>
      <c r="N15" s="272">
        <v>-36.9</v>
      </c>
    </row>
    <row r="16" spans="1:16" x14ac:dyDescent="0.15">
      <c r="A16" s="250"/>
      <c r="B16" s="246"/>
      <c r="C16" s="246"/>
      <c r="D16" s="246"/>
      <c r="E16" s="246"/>
      <c r="F16" s="246"/>
      <c r="G16" s="1155" t="s">
        <v>487</v>
      </c>
      <c r="H16" s="1156"/>
      <c r="I16" s="1156"/>
      <c r="J16" s="1157"/>
      <c r="K16" s="270">
        <v>-118088</v>
      </c>
      <c r="L16" s="270">
        <v>-12051</v>
      </c>
      <c r="M16" s="271">
        <v>-15018</v>
      </c>
      <c r="N16" s="272">
        <v>-19.8</v>
      </c>
    </row>
    <row r="17" spans="1:16" x14ac:dyDescent="0.15">
      <c r="A17" s="250"/>
      <c r="B17" s="246"/>
      <c r="C17" s="246"/>
      <c r="D17" s="246"/>
      <c r="E17" s="246"/>
      <c r="F17" s="246"/>
      <c r="G17" s="1155" t="s">
        <v>172</v>
      </c>
      <c r="H17" s="1156"/>
      <c r="I17" s="1156"/>
      <c r="J17" s="1157"/>
      <c r="K17" s="270">
        <v>1357595</v>
      </c>
      <c r="L17" s="270">
        <v>138544</v>
      </c>
      <c r="M17" s="271">
        <v>170662</v>
      </c>
      <c r="N17" s="272">
        <v>-18.8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488</v>
      </c>
      <c r="H19" s="246"/>
      <c r="I19" s="246"/>
      <c r="J19" s="246"/>
      <c r="K19" s="246"/>
      <c r="L19" s="246"/>
      <c r="M19" s="246"/>
      <c r="N19" s="246"/>
    </row>
    <row r="20" spans="1:16" x14ac:dyDescent="0.15">
      <c r="A20" s="250"/>
      <c r="B20" s="246"/>
      <c r="C20" s="246"/>
      <c r="D20" s="246"/>
      <c r="E20" s="246"/>
      <c r="F20" s="246"/>
      <c r="G20" s="274"/>
      <c r="H20" s="275"/>
      <c r="I20" s="275"/>
      <c r="J20" s="276"/>
      <c r="K20" s="277" t="s">
        <v>489</v>
      </c>
      <c r="L20" s="278" t="s">
        <v>490</v>
      </c>
      <c r="M20" s="279" t="s">
        <v>491</v>
      </c>
      <c r="N20" s="280"/>
    </row>
    <row r="21" spans="1:16" s="286" customFormat="1" x14ac:dyDescent="0.15">
      <c r="A21" s="281"/>
      <c r="B21" s="251"/>
      <c r="C21" s="251"/>
      <c r="D21" s="251"/>
      <c r="E21" s="251"/>
      <c r="F21" s="251"/>
      <c r="G21" s="1147" t="s">
        <v>492</v>
      </c>
      <c r="H21" s="1148"/>
      <c r="I21" s="1148"/>
      <c r="J21" s="1149"/>
      <c r="K21" s="282">
        <v>11.84</v>
      </c>
      <c r="L21" s="283">
        <v>15.35</v>
      </c>
      <c r="M21" s="284">
        <v>-3.51</v>
      </c>
      <c r="N21" s="251"/>
      <c r="O21" s="285"/>
      <c r="P21" s="281"/>
    </row>
    <row r="22" spans="1:16" s="286" customFormat="1" x14ac:dyDescent="0.15">
      <c r="A22" s="281"/>
      <c r="B22" s="251"/>
      <c r="C22" s="251"/>
      <c r="D22" s="251"/>
      <c r="E22" s="251"/>
      <c r="F22" s="251"/>
      <c r="G22" s="1147" t="s">
        <v>493</v>
      </c>
      <c r="H22" s="1148"/>
      <c r="I22" s="1148"/>
      <c r="J22" s="1149"/>
      <c r="K22" s="287">
        <v>97.9</v>
      </c>
      <c r="L22" s="288">
        <v>96.1</v>
      </c>
      <c r="M22" s="289">
        <v>1.8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494</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495</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496</v>
      </c>
      <c r="H29" s="251"/>
      <c r="I29" s="251"/>
      <c r="J29" s="251"/>
      <c r="K29" s="246"/>
      <c r="L29" s="246"/>
      <c r="M29" s="246"/>
      <c r="N29" s="246"/>
      <c r="O29" s="295"/>
    </row>
    <row r="30" spans="1:16" x14ac:dyDescent="0.15">
      <c r="A30" s="250"/>
      <c r="B30" s="246"/>
      <c r="C30" s="246"/>
      <c r="D30" s="246"/>
      <c r="E30" s="246"/>
      <c r="F30" s="246"/>
      <c r="G30" s="253"/>
      <c r="H30" s="254"/>
      <c r="I30" s="254"/>
      <c r="J30" s="255"/>
      <c r="K30" s="1150" t="s">
        <v>474</v>
      </c>
      <c r="L30" s="256"/>
      <c r="M30" s="257" t="s">
        <v>475</v>
      </c>
      <c r="N30" s="258"/>
    </row>
    <row r="31" spans="1:16" x14ac:dyDescent="0.15">
      <c r="A31" s="250"/>
      <c r="B31" s="246"/>
      <c r="C31" s="246"/>
      <c r="D31" s="246"/>
      <c r="E31" s="246"/>
      <c r="F31" s="246"/>
      <c r="G31" s="259"/>
      <c r="H31" s="260"/>
      <c r="I31" s="260"/>
      <c r="J31" s="261"/>
      <c r="K31" s="1151"/>
      <c r="L31" s="262" t="s">
        <v>476</v>
      </c>
      <c r="M31" s="263" t="s">
        <v>477</v>
      </c>
      <c r="N31" s="264" t="s">
        <v>478</v>
      </c>
    </row>
    <row r="32" spans="1:16" ht="27" customHeight="1" x14ac:dyDescent="0.15">
      <c r="A32" s="250"/>
      <c r="B32" s="246"/>
      <c r="C32" s="246"/>
      <c r="D32" s="246"/>
      <c r="E32" s="246"/>
      <c r="F32" s="246"/>
      <c r="G32" s="1163" t="s">
        <v>497</v>
      </c>
      <c r="H32" s="1164"/>
      <c r="I32" s="1164"/>
      <c r="J32" s="1165"/>
      <c r="K32" s="296">
        <v>591738</v>
      </c>
      <c r="L32" s="296">
        <v>60388</v>
      </c>
      <c r="M32" s="297">
        <v>102910</v>
      </c>
      <c r="N32" s="298">
        <v>-41.3</v>
      </c>
    </row>
    <row r="33" spans="1:16" ht="13.5" customHeight="1" x14ac:dyDescent="0.15">
      <c r="A33" s="250"/>
      <c r="B33" s="246"/>
      <c r="C33" s="246"/>
      <c r="D33" s="246"/>
      <c r="E33" s="246"/>
      <c r="F33" s="246"/>
      <c r="G33" s="1163" t="s">
        <v>498</v>
      </c>
      <c r="H33" s="1164"/>
      <c r="I33" s="1164"/>
      <c r="J33" s="1165"/>
      <c r="K33" s="296" t="s">
        <v>484</v>
      </c>
      <c r="L33" s="296" t="s">
        <v>484</v>
      </c>
      <c r="M33" s="297">
        <v>73</v>
      </c>
      <c r="N33" s="298" t="s">
        <v>484</v>
      </c>
    </row>
    <row r="34" spans="1:16" ht="27" customHeight="1" x14ac:dyDescent="0.15">
      <c r="A34" s="250"/>
      <c r="B34" s="246"/>
      <c r="C34" s="246"/>
      <c r="D34" s="246"/>
      <c r="E34" s="246"/>
      <c r="F34" s="246"/>
      <c r="G34" s="1163" t="s">
        <v>499</v>
      </c>
      <c r="H34" s="1164"/>
      <c r="I34" s="1164"/>
      <c r="J34" s="1165"/>
      <c r="K34" s="296" t="s">
        <v>484</v>
      </c>
      <c r="L34" s="296" t="s">
        <v>484</v>
      </c>
      <c r="M34" s="297">
        <v>271</v>
      </c>
      <c r="N34" s="298" t="s">
        <v>484</v>
      </c>
    </row>
    <row r="35" spans="1:16" ht="27" customHeight="1" x14ac:dyDescent="0.15">
      <c r="A35" s="250"/>
      <c r="B35" s="246"/>
      <c r="C35" s="246"/>
      <c r="D35" s="246"/>
      <c r="E35" s="246"/>
      <c r="F35" s="246"/>
      <c r="G35" s="1163" t="s">
        <v>500</v>
      </c>
      <c r="H35" s="1164"/>
      <c r="I35" s="1164"/>
      <c r="J35" s="1165"/>
      <c r="K35" s="296">
        <v>358875</v>
      </c>
      <c r="L35" s="296">
        <v>36624</v>
      </c>
      <c r="M35" s="297">
        <v>22640</v>
      </c>
      <c r="N35" s="298">
        <v>61.8</v>
      </c>
    </row>
    <row r="36" spans="1:16" ht="27" customHeight="1" x14ac:dyDescent="0.15">
      <c r="A36" s="250"/>
      <c r="B36" s="246"/>
      <c r="C36" s="246"/>
      <c r="D36" s="246"/>
      <c r="E36" s="246"/>
      <c r="F36" s="246"/>
      <c r="G36" s="1163" t="s">
        <v>501</v>
      </c>
      <c r="H36" s="1164"/>
      <c r="I36" s="1164"/>
      <c r="J36" s="1165"/>
      <c r="K36" s="296">
        <v>61919</v>
      </c>
      <c r="L36" s="296">
        <v>6319</v>
      </c>
      <c r="M36" s="297">
        <v>4886</v>
      </c>
      <c r="N36" s="298">
        <v>29.3</v>
      </c>
    </row>
    <row r="37" spans="1:16" ht="13.5" customHeight="1" x14ac:dyDescent="0.15">
      <c r="A37" s="250"/>
      <c r="B37" s="246"/>
      <c r="C37" s="246"/>
      <c r="D37" s="246"/>
      <c r="E37" s="246"/>
      <c r="F37" s="246"/>
      <c r="G37" s="1163" t="s">
        <v>502</v>
      </c>
      <c r="H37" s="1164"/>
      <c r="I37" s="1164"/>
      <c r="J37" s="1165"/>
      <c r="K37" s="296">
        <v>3431</v>
      </c>
      <c r="L37" s="296">
        <v>350</v>
      </c>
      <c r="M37" s="297">
        <v>1587</v>
      </c>
      <c r="N37" s="298">
        <v>-77.900000000000006</v>
      </c>
    </row>
    <row r="38" spans="1:16" ht="27" customHeight="1" x14ac:dyDescent="0.15">
      <c r="A38" s="250"/>
      <c r="B38" s="246"/>
      <c r="C38" s="246"/>
      <c r="D38" s="246"/>
      <c r="E38" s="246"/>
      <c r="F38" s="246"/>
      <c r="G38" s="1166" t="s">
        <v>503</v>
      </c>
      <c r="H38" s="1167"/>
      <c r="I38" s="1167"/>
      <c r="J38" s="1168"/>
      <c r="K38" s="299" t="s">
        <v>484</v>
      </c>
      <c r="L38" s="299" t="s">
        <v>484</v>
      </c>
      <c r="M38" s="300">
        <v>17</v>
      </c>
      <c r="N38" s="301" t="s">
        <v>484</v>
      </c>
      <c r="O38" s="295"/>
    </row>
    <row r="39" spans="1:16" x14ac:dyDescent="0.15">
      <c r="A39" s="250"/>
      <c r="B39" s="246"/>
      <c r="C39" s="246"/>
      <c r="D39" s="246"/>
      <c r="E39" s="246"/>
      <c r="F39" s="246"/>
      <c r="G39" s="1166" t="s">
        <v>504</v>
      </c>
      <c r="H39" s="1167"/>
      <c r="I39" s="1167"/>
      <c r="J39" s="1168"/>
      <c r="K39" s="302" t="s">
        <v>484</v>
      </c>
      <c r="L39" s="302" t="s">
        <v>484</v>
      </c>
      <c r="M39" s="303">
        <v>-4567</v>
      </c>
      <c r="N39" s="304" t="s">
        <v>484</v>
      </c>
      <c r="O39" s="295"/>
    </row>
    <row r="40" spans="1:16" ht="27" customHeight="1" x14ac:dyDescent="0.15">
      <c r="A40" s="250"/>
      <c r="B40" s="246"/>
      <c r="C40" s="246"/>
      <c r="D40" s="246"/>
      <c r="E40" s="246"/>
      <c r="F40" s="246"/>
      <c r="G40" s="1163" t="s">
        <v>505</v>
      </c>
      <c r="H40" s="1164"/>
      <c r="I40" s="1164"/>
      <c r="J40" s="1165"/>
      <c r="K40" s="302">
        <v>-718113</v>
      </c>
      <c r="L40" s="302">
        <v>-73284</v>
      </c>
      <c r="M40" s="303">
        <v>-91042</v>
      </c>
      <c r="N40" s="304">
        <v>-19.5</v>
      </c>
      <c r="O40" s="295"/>
    </row>
    <row r="41" spans="1:16" x14ac:dyDescent="0.15">
      <c r="A41" s="250"/>
      <c r="B41" s="246"/>
      <c r="C41" s="246"/>
      <c r="D41" s="246"/>
      <c r="E41" s="246"/>
      <c r="F41" s="246"/>
      <c r="G41" s="1169" t="s">
        <v>283</v>
      </c>
      <c r="H41" s="1170"/>
      <c r="I41" s="1170"/>
      <c r="J41" s="1171"/>
      <c r="K41" s="296">
        <v>297850</v>
      </c>
      <c r="L41" s="302">
        <v>30396</v>
      </c>
      <c r="M41" s="303">
        <v>36776</v>
      </c>
      <c r="N41" s="304">
        <v>-17.3</v>
      </c>
      <c r="O41" s="295"/>
    </row>
    <row r="42" spans="1:16" x14ac:dyDescent="0.15">
      <c r="A42" s="250"/>
      <c r="B42" s="246"/>
      <c r="C42" s="246"/>
      <c r="D42" s="246"/>
      <c r="E42" s="246"/>
      <c r="F42" s="246"/>
      <c r="G42" s="305" t="s">
        <v>506</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507</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508</v>
      </c>
      <c r="H48" s="310"/>
      <c r="I48" s="310"/>
      <c r="J48" s="310"/>
      <c r="K48" s="310"/>
      <c r="L48" s="310"/>
      <c r="M48" s="311"/>
      <c r="N48" s="310"/>
    </row>
    <row r="49" spans="1:14" ht="13.5" customHeight="1" x14ac:dyDescent="0.15">
      <c r="A49" s="250"/>
      <c r="B49" s="246"/>
      <c r="C49" s="246"/>
      <c r="D49" s="246"/>
      <c r="E49" s="246"/>
      <c r="F49" s="246"/>
      <c r="G49" s="312"/>
      <c r="H49" s="313"/>
      <c r="I49" s="1158" t="s">
        <v>474</v>
      </c>
      <c r="J49" s="1160" t="s">
        <v>509</v>
      </c>
      <c r="K49" s="1161"/>
      <c r="L49" s="1161"/>
      <c r="M49" s="1161"/>
      <c r="N49" s="1162"/>
    </row>
    <row r="50" spans="1:14" x14ac:dyDescent="0.15">
      <c r="A50" s="250"/>
      <c r="B50" s="246"/>
      <c r="C50" s="246"/>
      <c r="D50" s="246"/>
      <c r="E50" s="246"/>
      <c r="F50" s="246"/>
      <c r="G50" s="314"/>
      <c r="H50" s="315"/>
      <c r="I50" s="1159"/>
      <c r="J50" s="316" t="s">
        <v>510</v>
      </c>
      <c r="K50" s="317" t="s">
        <v>511</v>
      </c>
      <c r="L50" s="318" t="s">
        <v>512</v>
      </c>
      <c r="M50" s="319" t="s">
        <v>513</v>
      </c>
      <c r="N50" s="320" t="s">
        <v>514</v>
      </c>
    </row>
    <row r="51" spans="1:14" x14ac:dyDescent="0.15">
      <c r="A51" s="250"/>
      <c r="B51" s="246"/>
      <c r="C51" s="246"/>
      <c r="D51" s="246"/>
      <c r="E51" s="246"/>
      <c r="F51" s="246"/>
      <c r="G51" s="312" t="s">
        <v>515</v>
      </c>
      <c r="H51" s="313"/>
      <c r="I51" s="321">
        <v>1409095</v>
      </c>
      <c r="J51" s="322">
        <v>136858</v>
      </c>
      <c r="K51" s="323">
        <v>117.2</v>
      </c>
      <c r="L51" s="324">
        <v>114097</v>
      </c>
      <c r="M51" s="325">
        <v>-2.7</v>
      </c>
      <c r="N51" s="326">
        <v>119.9</v>
      </c>
    </row>
    <row r="52" spans="1:14" x14ac:dyDescent="0.15">
      <c r="A52" s="250"/>
      <c r="B52" s="246"/>
      <c r="C52" s="246"/>
      <c r="D52" s="246"/>
      <c r="E52" s="246"/>
      <c r="F52" s="246"/>
      <c r="G52" s="327"/>
      <c r="H52" s="328" t="s">
        <v>516</v>
      </c>
      <c r="I52" s="329">
        <v>652995</v>
      </c>
      <c r="J52" s="330">
        <v>63422</v>
      </c>
      <c r="K52" s="331">
        <v>39.1</v>
      </c>
      <c r="L52" s="332">
        <v>61630</v>
      </c>
      <c r="M52" s="333">
        <v>3.8</v>
      </c>
      <c r="N52" s="334">
        <v>35.299999999999997</v>
      </c>
    </row>
    <row r="53" spans="1:14" x14ac:dyDescent="0.15">
      <c r="A53" s="250"/>
      <c r="B53" s="246"/>
      <c r="C53" s="246"/>
      <c r="D53" s="246"/>
      <c r="E53" s="246"/>
      <c r="F53" s="246"/>
      <c r="G53" s="312" t="s">
        <v>517</v>
      </c>
      <c r="H53" s="313"/>
      <c r="I53" s="321">
        <v>1275886</v>
      </c>
      <c r="J53" s="322">
        <v>124977</v>
      </c>
      <c r="K53" s="323">
        <v>-8.6999999999999993</v>
      </c>
      <c r="L53" s="324">
        <v>136577</v>
      </c>
      <c r="M53" s="325">
        <v>19.7</v>
      </c>
      <c r="N53" s="326">
        <v>-28.4</v>
      </c>
    </row>
    <row r="54" spans="1:14" x14ac:dyDescent="0.15">
      <c r="A54" s="250"/>
      <c r="B54" s="246"/>
      <c r="C54" s="246"/>
      <c r="D54" s="246"/>
      <c r="E54" s="246"/>
      <c r="F54" s="246"/>
      <c r="G54" s="327"/>
      <c r="H54" s="328" t="s">
        <v>516</v>
      </c>
      <c r="I54" s="329">
        <v>466091</v>
      </c>
      <c r="J54" s="330">
        <v>45655</v>
      </c>
      <c r="K54" s="331">
        <v>-28</v>
      </c>
      <c r="L54" s="332">
        <v>59645</v>
      </c>
      <c r="M54" s="333">
        <v>-3.2</v>
      </c>
      <c r="N54" s="334">
        <v>-24.8</v>
      </c>
    </row>
    <row r="55" spans="1:14" x14ac:dyDescent="0.15">
      <c r="A55" s="250"/>
      <c r="B55" s="246"/>
      <c r="C55" s="246"/>
      <c r="D55" s="246"/>
      <c r="E55" s="246"/>
      <c r="F55" s="246"/>
      <c r="G55" s="312" t="s">
        <v>518</v>
      </c>
      <c r="H55" s="313"/>
      <c r="I55" s="321">
        <v>1629587</v>
      </c>
      <c r="J55" s="322">
        <v>161154</v>
      </c>
      <c r="K55" s="323">
        <v>28.9</v>
      </c>
      <c r="L55" s="324">
        <v>132212</v>
      </c>
      <c r="M55" s="325">
        <v>-3.2</v>
      </c>
      <c r="N55" s="326">
        <v>32.1</v>
      </c>
    </row>
    <row r="56" spans="1:14" x14ac:dyDescent="0.15">
      <c r="A56" s="250"/>
      <c r="B56" s="246"/>
      <c r="C56" s="246"/>
      <c r="D56" s="246"/>
      <c r="E56" s="246"/>
      <c r="F56" s="246"/>
      <c r="G56" s="327"/>
      <c r="H56" s="328" t="s">
        <v>516</v>
      </c>
      <c r="I56" s="329">
        <v>579437</v>
      </c>
      <c r="J56" s="330">
        <v>57302</v>
      </c>
      <c r="K56" s="331">
        <v>25.5</v>
      </c>
      <c r="L56" s="332">
        <v>67114</v>
      </c>
      <c r="M56" s="333">
        <v>12.5</v>
      </c>
      <c r="N56" s="334">
        <v>13</v>
      </c>
    </row>
    <row r="57" spans="1:14" x14ac:dyDescent="0.15">
      <c r="A57" s="250"/>
      <c r="B57" s="246"/>
      <c r="C57" s="246"/>
      <c r="D57" s="246"/>
      <c r="E57" s="246"/>
      <c r="F57" s="246"/>
      <c r="G57" s="312" t="s">
        <v>519</v>
      </c>
      <c r="H57" s="313"/>
      <c r="I57" s="321">
        <v>902614</v>
      </c>
      <c r="J57" s="322">
        <v>91118</v>
      </c>
      <c r="K57" s="323">
        <v>-43.5</v>
      </c>
      <c r="L57" s="324">
        <v>162193</v>
      </c>
      <c r="M57" s="325">
        <v>22.7</v>
      </c>
      <c r="N57" s="326">
        <v>-66.2</v>
      </c>
    </row>
    <row r="58" spans="1:14" x14ac:dyDescent="0.15">
      <c r="A58" s="250"/>
      <c r="B58" s="246"/>
      <c r="C58" s="246"/>
      <c r="D58" s="246"/>
      <c r="E58" s="246"/>
      <c r="F58" s="246"/>
      <c r="G58" s="327"/>
      <c r="H58" s="328" t="s">
        <v>516</v>
      </c>
      <c r="I58" s="329">
        <v>404448</v>
      </c>
      <c r="J58" s="330">
        <v>40829</v>
      </c>
      <c r="K58" s="331">
        <v>-28.7</v>
      </c>
      <c r="L58" s="332">
        <v>79985</v>
      </c>
      <c r="M58" s="333">
        <v>19.2</v>
      </c>
      <c r="N58" s="334">
        <v>-47.9</v>
      </c>
    </row>
    <row r="59" spans="1:14" x14ac:dyDescent="0.15">
      <c r="A59" s="250"/>
      <c r="B59" s="246"/>
      <c r="C59" s="246"/>
      <c r="D59" s="246"/>
      <c r="E59" s="246"/>
      <c r="F59" s="246"/>
      <c r="G59" s="312" t="s">
        <v>520</v>
      </c>
      <c r="H59" s="313"/>
      <c r="I59" s="321">
        <v>970384</v>
      </c>
      <c r="J59" s="322">
        <v>99029</v>
      </c>
      <c r="K59" s="323">
        <v>8.6999999999999993</v>
      </c>
      <c r="L59" s="324">
        <v>168868</v>
      </c>
      <c r="M59" s="325">
        <v>4.0999999999999996</v>
      </c>
      <c r="N59" s="326">
        <v>4.5999999999999996</v>
      </c>
    </row>
    <row r="60" spans="1:14" x14ac:dyDescent="0.15">
      <c r="A60" s="250"/>
      <c r="B60" s="246"/>
      <c r="C60" s="246"/>
      <c r="D60" s="246"/>
      <c r="E60" s="246"/>
      <c r="F60" s="246"/>
      <c r="G60" s="327"/>
      <c r="H60" s="328" t="s">
        <v>516</v>
      </c>
      <c r="I60" s="335">
        <v>513637</v>
      </c>
      <c r="J60" s="330">
        <v>52417</v>
      </c>
      <c r="K60" s="331">
        <v>28.4</v>
      </c>
      <c r="L60" s="332">
        <v>79360</v>
      </c>
      <c r="M60" s="333">
        <v>-0.8</v>
      </c>
      <c r="N60" s="334">
        <v>29.2</v>
      </c>
    </row>
    <row r="61" spans="1:14" x14ac:dyDescent="0.15">
      <c r="A61" s="250"/>
      <c r="B61" s="246"/>
      <c r="C61" s="246"/>
      <c r="D61" s="246"/>
      <c r="E61" s="246"/>
      <c r="F61" s="246"/>
      <c r="G61" s="312" t="s">
        <v>521</v>
      </c>
      <c r="H61" s="336"/>
      <c r="I61" s="337">
        <v>1237513</v>
      </c>
      <c r="J61" s="338">
        <v>122627</v>
      </c>
      <c r="K61" s="339">
        <v>20.5</v>
      </c>
      <c r="L61" s="340">
        <v>142789</v>
      </c>
      <c r="M61" s="341">
        <v>8.1</v>
      </c>
      <c r="N61" s="326">
        <v>12.4</v>
      </c>
    </row>
    <row r="62" spans="1:14" x14ac:dyDescent="0.15">
      <c r="A62" s="250"/>
      <c r="B62" s="246"/>
      <c r="C62" s="246"/>
      <c r="D62" s="246"/>
      <c r="E62" s="246"/>
      <c r="F62" s="246"/>
      <c r="G62" s="327"/>
      <c r="H62" s="328" t="s">
        <v>516</v>
      </c>
      <c r="I62" s="329">
        <v>523322</v>
      </c>
      <c r="J62" s="330">
        <v>51925</v>
      </c>
      <c r="K62" s="331">
        <v>7.3</v>
      </c>
      <c r="L62" s="332">
        <v>69547</v>
      </c>
      <c r="M62" s="333">
        <v>6.3</v>
      </c>
      <c r="N62" s="334">
        <v>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72" t="s">
        <v>3</v>
      </c>
      <c r="D47" s="1172"/>
      <c r="E47" s="1173"/>
      <c r="F47" s="11">
        <v>24.89</v>
      </c>
      <c r="G47" s="12">
        <v>27.27</v>
      </c>
      <c r="H47" s="12">
        <v>42.1</v>
      </c>
      <c r="I47" s="12">
        <v>51.75</v>
      </c>
      <c r="J47" s="13">
        <v>60.59</v>
      </c>
    </row>
    <row r="48" spans="2:10" ht="57.75" customHeight="1" x14ac:dyDescent="0.15">
      <c r="B48" s="14"/>
      <c r="C48" s="1174" t="s">
        <v>4</v>
      </c>
      <c r="D48" s="1174"/>
      <c r="E48" s="1175"/>
      <c r="F48" s="15">
        <v>10.58</v>
      </c>
      <c r="G48" s="16">
        <v>16.32</v>
      </c>
      <c r="H48" s="16">
        <v>14.23</v>
      </c>
      <c r="I48" s="16">
        <v>16.510000000000002</v>
      </c>
      <c r="J48" s="17">
        <v>12.01</v>
      </c>
    </row>
    <row r="49" spans="2:10" ht="57.75" customHeight="1" thickBot="1" x14ac:dyDescent="0.2">
      <c r="B49" s="18"/>
      <c r="C49" s="1176" t="s">
        <v>5</v>
      </c>
      <c r="D49" s="1176"/>
      <c r="E49" s="1177"/>
      <c r="F49" s="19">
        <v>10.78</v>
      </c>
      <c r="G49" s="20">
        <v>10.7</v>
      </c>
      <c r="H49" s="20">
        <v>11.28</v>
      </c>
      <c r="I49" s="20">
        <v>13.13</v>
      </c>
      <c r="J49" s="21">
        <v>2.99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2018-11-19T06:19:36Z</cp:lastPrinted>
  <dcterms:created xsi:type="dcterms:W3CDTF">2018-01-24T04:11:03Z</dcterms:created>
  <dcterms:modified xsi:type="dcterms:W3CDTF">2018-11-22T07:08:48Z</dcterms:modified>
  <cp:category/>
</cp:coreProperties>
</file>