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4035" windowWidth="19440" windowHeight="4050" tabRatio="7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C35" i="9"/>
  <c r="CO34" i="9"/>
  <c r="BW34" i="9"/>
  <c r="BW35" i="9" s="1"/>
  <c r="BW36" i="9" s="1"/>
  <c r="BW37" i="9" s="1"/>
  <c r="BW38" i="9" s="1"/>
  <c r="BW39" i="9" s="1"/>
  <c r="BW40" i="9" s="1"/>
  <c r="BW41" i="9" s="1"/>
  <c r="BW42" i="9" s="1"/>
  <c r="C34" i="9"/>
  <c r="BE34" i="9" l="1"/>
  <c r="BE35" i="9" s="1"/>
  <c r="BE36" i="9" s="1"/>
  <c r="U34" i="9"/>
  <c r="U35" i="9" s="1"/>
  <c r="U36" i="9" s="1"/>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<sst xmlns="http://schemas.openxmlformats.org/spreadsheetml/2006/main" count="1015" uniqueCount="546">
  <si>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</si>
  <si>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</si>
  <si>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</si>
  <si>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</si>
  <si>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</si>
  <si>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</si>
  <si>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</si>
  <si>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</si>
  <si>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</si>
  <si>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</si>
  <si>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</si>
  <si>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</si>
  <si>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</si>
  <si>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</si>
  <si>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</si>
  <si>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</si>
  <si>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</si>
  <si>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</si>
  <si>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</si>
  <si>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</si>
  <si>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</si>
  <si>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</si>
  <si>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</si>
  <si>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</si>
  <si>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</si>
  <si>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</si>
  <si>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</si>
  <si>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</si>
  <si>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</si>
  <si>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</si>
  <si>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</si>
  <si>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</si>
  <si>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</si>
  <si>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</si>
  <si>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</si>
  <si>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</si>
  <si>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</si>
  <si>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</si>
  <si>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</si>
  <si>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</si>
  <si>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</si>
  <si>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</si>
  <si>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</si>
  <si>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</si>
  <si>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</si>
  <si>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</si>
  <si>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</si>
  <si>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</si>
  <si>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</si>
  <si>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</si>
  <si>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</si>
  <si>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</si>
  <si>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</si>
  <si>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</si>
  <si>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</si>
  <si>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</si>
  <si>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</si>
  <si>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</si>
  <si>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</si>
  <si>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</si>
  <si>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</si>
  <si>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</si>
  <si>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</si>
  <si>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</si>
  <si>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</si>
  <si>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</si>
  <si>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</si>
  <si>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</si>
  <si>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</si>
  <si>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</si>
  <si>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</si>
  <si>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</si>
  <si>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</si>
  <si>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</si>
  <si>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</si>
  <si>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</si>
  <si>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</si>
  <si>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</si>
  <si>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</si>
  <si>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</si>
  <si>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</si>
  <si>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</si>
  <si>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</si>
  <si>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</si>
  <si>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</si>
  <si>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</si>
  <si>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</si>
  <si>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</si>
  <si>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</si>
  <si>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</si>
  <si>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</si>
  <si>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</si>
  <si>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</si>
  <si>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</si>
  <si>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</si>
  <si>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</si>
  <si>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</si>
  <si>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</si>
  <si>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</si>
  <si>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</si>
  <si>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</si>
  <si>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</si>
  <si>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</si>
  <si>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</si>
  <si>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</si>
  <si>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</si>
  <si>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</si>
  <si>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</si>
  <si>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</si>
  <si>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</si>
  <si>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</si>
  <si>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</si>
  <si>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</si>
  <si>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</si>
  <si>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</si>
  <si>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</si>
  <si>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</si>
  <si>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</si>
  <si>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</si>
  <si>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</si>
  <si>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</si>
  <si>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</si>
  <si>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</si>
  <si>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</si>
  <si>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</si>
  <si>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</si>
  <si>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</si>
  <si>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</si>
  <si>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</si>
  <si>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</si>
  <si>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</si>
  <si>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</si>
  <si>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</si>
  <si>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</si>
  <si>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</si>
  <si>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</si>
  <si>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</si>
  <si>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</si>
  <si>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</si>
  <si>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</si>
  <si>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</si>
  <si>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</si>
  <si>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</si>
  <si>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</si>
  <si>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</si>
  <si>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</si>
  <si>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</si>
  <si>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</si>
  <si>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</si>
  <si>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</si>
  <si>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</si>
  <si>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</si>
  <si>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</si>
  <si>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</si>
  <si>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</si>
  <si>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</si>
  <si>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</si>
  <si>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</si>
  <si>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</si>
  <si>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</si>
  <si>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</si>
  <si>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</si>
  <si>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</si>
  <si>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</si>
  <si>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</si>
  <si>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</si>
  <si>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</si>
  <si>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</si>
  <si>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</si>
  <si>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</si>
  <si>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</si>
  <si>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</si>
  <si>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</si>
  <si>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</si>
  <si>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</si>
  <si>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</si>
  <si>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</si>
  <si>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</si>
  <si>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</si>
  <si>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</si>
  <si>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</si>
  <si>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</si>
  <si>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</si>
  <si>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</si>
  <si>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</si>
  <si>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</si>
  <si>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</si>
  <si>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</si>
  <si>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</si>
  <si>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</si>
  <si>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</si>
  <si>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</si>
  <si>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</si>
  <si>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</si>
  <si>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</si>
  <si>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</si>
  <si>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</si>
  <si>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群馬県嬬恋村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</si>
  <si>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</si>
  <si>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</si>
  <si>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</si>
  <si>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</si>
  <si>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</si>
  <si>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</si>
  <si>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</si>
  <si>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</si>
  <si>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</si>
  <si>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</si>
  <si>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</si>
  <si>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</si>
  <si>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</si>
  <si>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</si>
  <si>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</si>
  <si>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</si>
  <si>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</si>
  <si>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</si>
  <si>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</si>
  <si>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</si>
  <si>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</si>
  <si>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</si>
  <si>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</si>
  <si>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</si>
  <si>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</si>
  <si>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</si>
  <si>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</si>
  <si>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</si>
  <si>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</si>
  <si>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</si>
  <si>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</si>
  <si>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</si>
  <si>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</si>
  <si>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</si>
  <si>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</si>
  <si>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</si>
  <si>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</si>
  <si>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</si>
  <si>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</si>
  <si>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</si>
  <si>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</si>
  <si>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</si>
  <si>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</si>
  <si>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</si>
  <si>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</si>
  <si>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</si>
  <si>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</si>
  <si>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</si>
  <si>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</si>
  <si>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</si>
  <si>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</si>
  <si>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</si>
  <si>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</si>
  <si>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</si>
  <si>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</si>
  <si>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</si>
  <si>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</si>
  <si>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</si>
  <si>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</si>
  <si>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</si>
  <si>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</si>
  <si>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</si>
  <si>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</si>
  <si>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</si>
  <si>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</si>
  <si>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</si>
  <si>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</si>
  <si>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</si>
  <si>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</si>
  <si>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</si>
  <si>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</si>
  <si>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</si>
  <si>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</si>
  <si>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</si>
  <si>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</si>
  <si>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</si>
  <si>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</si>
  <si>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</si>
  <si>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</si>
  <si>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</si>
  <si>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</si>
  <si>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</si>
  <si>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</si>
  <si>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</si>
  <si>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</si>
  <si>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</si>
  <si>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</si>
  <si>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</si>
  <si>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</si>
  <si>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</si>
  <si>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</si>
  <si>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</si>
  <si>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</si>
  <si>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</si>
  <si>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</si>
  <si>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</si>
  <si>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</si>
  <si>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</si>
  <si>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</si>
  <si>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</si>
  <si>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</si>
  <si>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</si>
  <si>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</si>
  <si>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</si>
  <si>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</si>
  <si>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</si>
  <si>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</si>
  <si>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</si>
  <si>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</si>
  <si>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</si>
  <si>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</si>
  <si>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</si>
  <si>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</si>
  <si>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</si>
  <si>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</si>
  <si>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</si>
  <si>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</si>
  <si>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</si>
  <si>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</si>
  <si>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</si>
  <si>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</si>
  <si>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</si>
  <si>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</si>
  <si>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</si>
  <si>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</si>
  <si>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</si>
  <si>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</si>
  <si>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</si>
  <si>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</si>
  <si>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</si>
  <si>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</si>
  <si>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</si>
  <si>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</si>
  <si>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</si>
  <si>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</si>
  <si>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</si>
  <si>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</si>
  <si>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</si>
  <si>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</si>
  <si>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</si>
  <si>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</si>
  <si>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</si>
  <si>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</si>
  <si>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</si>
  <si>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</si>
  <si>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</si>
  <si>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</si>
  <si>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</si>
  <si>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群馬県嬬恋村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</si>
  <si>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</si>
  <si>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</si>
  <si>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</si>
  <si>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</si>
  <si>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</si>
  <si>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</si>
  <si>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</si>
  <si>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</si>
  <si>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</si>
  <si>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</si>
  <si>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</si>
  <si>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</si>
  <si>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</si>
  <si>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</si>
  <si>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</si>
  <si>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</si>
  <si>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</si>
  <si>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</si>
  <si>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</si>
  <si>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</si>
  <si>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</si>
  <si>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</si>
  <si>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</si>
  <si>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</si>
  <si>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</si>
  <si>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</si>
  <si>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</si>
  <si>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</si>
  <si>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</si>
  <si>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</si>
  <si>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</si>
  <si>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</si>
  <si>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</si>
  <si>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</si>
  <si>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</si>
  <si>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</si>
  <si>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</si>
  <si>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後期高齢者医療特別会計</t>
    <phoneticPr fontId="5"/>
  </si>
  <si>
    <t>上水道事業会計</t>
    <phoneticPr fontId="5"/>
  </si>
  <si>
    <t>法適用企業</t>
    <phoneticPr fontId="5"/>
  </si>
  <si>
    <t>スキー場事業会計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</si>
  <si>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</si>
  <si>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</si>
  <si>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</si>
  <si>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</si>
  <si>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</si>
  <si>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</si>
  <si>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</si>
  <si>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</si>
  <si>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</si>
  <si>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</si>
  <si>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</si>
  <si>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</si>
  <si>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</si>
  <si>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</si>
  <si>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</si>
  <si>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</si>
  <si>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</si>
  <si>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</si>
  <si>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</si>
  <si>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</si>
  <si>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</si>
  <si>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</si>
  <si>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</si>
  <si>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</si>
  <si>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</si>
  <si>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</si>
  <si>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</si>
  <si>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</si>
  <si>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</si>
  <si>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</si>
  <si>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</si>
  <si>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</si>
  <si>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</si>
  <si>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</si>
  <si>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</si>
  <si>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</si>
  <si>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</si>
  <si>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</si>
  <si>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</si>
  <si>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</si>
  <si>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</si>
  <si>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</si>
  <si>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</si>
  <si>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</si>
  <si>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</si>
  <si>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</si>
  <si>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</si>
  <si>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</si>
  <si>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</si>
  <si>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</si>
  <si>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</si>
  <si>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</si>
  <si>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</si>
  <si>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</si>
  <si>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</si>
  <si>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</si>
  <si>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</si>
  <si>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</si>
  <si>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</si>
  <si>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</si>
  <si>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</si>
  <si>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</si>
  <si>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</si>
  <si>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</si>
  <si>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</si>
  <si>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</si>
  <si>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</si>
  <si>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</si>
  <si>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</si>
  <si>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</si>
  <si>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</si>
  <si>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</si>
  <si>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</si>
  <si>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</si>
  <si>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</si>
  <si>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</si>
  <si>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</si>
  <si>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</si>
  <si>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</si>
  <si>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</si>
  <si>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</si>
  <si>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</si>
  <si>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</si>
  <si>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</si>
  <si>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</si>
  <si>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</si>
  <si>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</si>
  <si>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</si>
  <si>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</si>
  <si>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</si>
  <si>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</si>
  <si>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</si>
  <si>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</si>
  <si>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</si>
  <si>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</si>
  <si>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</si>
  <si>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</si>
  <si>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</si>
  <si>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</si>
  <si>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</si>
  <si>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</si>
  <si>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</si>
  <si>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</si>
  <si>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</si>
  <si>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</si>
  <si>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</si>
  <si>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</si>
  <si>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</si>
  <si>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</si>
  <si>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</si>
  <si>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</si>
  <si>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</si>
  <si>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</si>
  <si>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</si>
  <si>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</si>
  <si>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</si>
  <si>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</si>
  <si>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</si>
  <si>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</si>
  <si>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</si>
  <si>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</si>
  <si>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</si>
  <si>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</si>
  <si>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</si>
  <si>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</si>
  <si>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</si>
  <si>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</si>
  <si>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</si>
  <si>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</si>
  <si>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</si>
  <si>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</si>
  <si>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</si>
  <si>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</si>
  <si>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</si>
  <si>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</si>
  <si>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</si>
  <si>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</si>
  <si>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上水道事業会計</t>
  </si>
  <si>
    <t>国民健康保険特別会計（事業勘定）</t>
  </si>
  <si>
    <t>介護保険特別会計（介護事業勘定）</t>
  </si>
  <si>
    <t>簡易水道事業特別会計</t>
  </si>
  <si>
    <t>農業集落排水事業特別会計</t>
  </si>
  <si>
    <t>公共下水道事業特別会計</t>
  </si>
  <si>
    <t>スキー場事業会計</t>
  </si>
  <si>
    <t>その他会計（赤字）</t>
  </si>
  <si>
    <t>その他会計（黒字）</t>
  </si>
  <si>
    <t>　　　　－</t>
  </si>
  <si>
    <t>-</t>
    <phoneticPr fontId="2"/>
  </si>
  <si>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</si>
  <si>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</si>
  <si>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</si>
  <si>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</si>
  <si>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</si>
  <si>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</si>
  <si>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</si>
  <si>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</si>
  <si>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</si>
  <si>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つまごいサービス公社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</si>
</sst>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184047</c:v>
                </c:pt>
                <c:pt idx="1">
                  <c:v>63010</c:v>
                </c:pt>
                <c:pt idx="2">
                  <c:v>136858</c:v>
                </c:pt>
                <c:pt idx="3">
                  <c:v>124977</c:v>
                </c:pt>
                <c:pt idx="4">
                  <c:v>161154</c:v>
                </c:pt>
              </c:numCache>
            </c:numRef>
          </c:val>
          <c:smooth val="0"/>
        </c:ser>
        <c:dLbls>
          <c:showLegendKey val="0"/>
          <c:showVal val="0"/>
          <c:showCatName val="0"/>
          <c:showSerName val="0"/>
          <c:showPercent val="0"/>
          <c:showBubbleSize val="0"/>
        </c:dLbls>
        <c:marker val="1"/>
        <c:smooth val="0"/>
        <c:axId val="104591744"/>
        <c:axId val="104593664"/>
      </c:lineChart>
      <c:catAx>
        <c:axId val="104591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93664"/>
        <c:crosses val="autoZero"/>
        <c:auto val="1"/>
        <c:lblAlgn val="ctr"/>
        <c:lblOffset val="100"/>
        <c:tickLblSkip val="1"/>
        <c:tickMarkSkip val="1"/>
        <c:noMultiLvlLbl val="0"/>
      </c:catAx>
      <c:valAx>
        <c:axId val="1045936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9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7.38</c:v>
                </c:pt>
                <c:pt idx="1">
                  <c:v>10.57</c:v>
                </c:pt>
                <c:pt idx="2">
                  <c:v>10.58</c:v>
                </c:pt>
                <c:pt idx="3">
                  <c:v>16.32</c:v>
                </c:pt>
                <c:pt idx="4">
                  <c:v>14.23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10.95</c:v>
                </c:pt>
                <c:pt idx="1">
                  <c:v>14.95</c:v>
                </c:pt>
                <c:pt idx="2">
                  <c:v>24.89</c:v>
                </c:pt>
                <c:pt idx="3">
                  <c:v>27.27</c:v>
                </c:pt>
                <c:pt idx="4">
                  <c:v>42.1</c:v>
                </c:pt>
              </c:numCache>
            </c:numRef>
          </c:val>
        </c:ser>
        <c:dLbls>
          <c:showLegendKey val="0"/>
          <c:showVal val="0"/>
          <c:showCatName val="0"/>
          <c:showSerName val="0"/>
          <c:showPercent val="0"/>
          <c:showBubbleSize val="0"/>
        </c:dLbls>
        <c:gapWidth val="250"/>
        <c:overlap val="100"/>
        <c:axId val="116732672"/>
        <c:axId val="11673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5.23</c:v>
                </c:pt>
                <c:pt idx="1">
                  <c:v>10.43</c:v>
                </c:pt>
                <c:pt idx="2">
                  <c:v>10.78</c:v>
                </c:pt>
                <c:pt idx="3">
                  <c:v>10.7</c:v>
                </c:pt>
                <c:pt idx="4">
                  <c:v>11.28</c:v>
                </c:pt>
              </c:numCache>
            </c:numRef>
          </c:val>
          <c:smooth val="0"/>
        </c:ser>
        <c:dLbls>
          <c:showLegendKey val="0"/>
          <c:showVal val="0"/>
          <c:showCatName val="0"/>
          <c:showSerName val="0"/>
          <c:showPercent val="0"/>
          <c:showBubbleSize val="0"/>
        </c:dLbls>
        <c:marker val="1"/>
        <c:smooth val="0"/>
        <c:axId val="116732672"/>
        <c:axId val="116734592"/>
      </c:lineChart>
      <c:catAx>
        <c:axId val="11673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34592"/>
        <c:crosses val="autoZero"/>
        <c:auto val="1"/>
        <c:lblAlgn val="ctr"/>
        <c:lblOffset val="100"/>
        <c:tickLblSkip val="1"/>
        <c:tickMarkSkip val="1"/>
        <c:noMultiLvlLbl val="0"/>
      </c:catAx>
      <c:valAx>
        <c:axId val="11673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3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0.31</c:v>
                </c:pt>
                <c:pt idx="2">
                  <c:v>#N/A</c:v>
                </c:pt>
                <c:pt idx="3">
                  <c:v>0.25</c:v>
                </c:pt>
                <c:pt idx="4">
                  <c:v>#N/A</c:v>
                </c:pt>
                <c:pt idx="5">
                  <c:v>0.04</c:v>
                </c:pt>
                <c:pt idx="6">
                  <c:v>#N/A</c:v>
                </c:pt>
                <c:pt idx="7">
                  <c:v>0</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スキー場事業会計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0.13</c:v>
                </c:pt>
                <c:pt idx="4">
                  <c:v>#N/A</c:v>
                </c:pt>
                <c:pt idx="5">
                  <c:v>0.06</c:v>
                </c:pt>
                <c:pt idx="6">
                  <c:v>#N/A</c:v>
                </c:pt>
                <c:pt idx="7">
                  <c:v>0.02</c:v>
                </c:pt>
                <c:pt idx="8">
                  <c:v>#N/A</c:v>
                </c:pt>
                <c:pt idx="9">
                  <c:v>0.05</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0.41</c:v>
                </c:pt>
                <c:pt idx="2">
                  <c:v>#N/A</c:v>
                </c:pt>
                <c:pt idx="3">
                  <c:v>0.28999999999999998</c:v>
                </c:pt>
                <c:pt idx="4">
                  <c:v>#N/A</c:v>
                </c:pt>
                <c:pt idx="5">
                  <c:v>0.41</c:v>
                </c:pt>
                <c:pt idx="6">
                  <c:v>#N/A</c:v>
                </c:pt>
                <c:pt idx="7">
                  <c:v>0.15</c:v>
                </c:pt>
                <c:pt idx="8">
                  <c:v>#N/A</c:v>
                </c:pt>
                <c:pt idx="9">
                  <c:v>0.16</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0.32</c:v>
                </c:pt>
                <c:pt idx="2">
                  <c:v>#N/A</c:v>
                </c:pt>
                <c:pt idx="3">
                  <c:v>0.23</c:v>
                </c:pt>
                <c:pt idx="4">
                  <c:v>#N/A</c:v>
                </c:pt>
                <c:pt idx="5">
                  <c:v>0.38</c:v>
                </c:pt>
                <c:pt idx="6">
                  <c:v>#N/A</c:v>
                </c:pt>
                <c:pt idx="7">
                  <c:v>0.16</c:v>
                </c:pt>
                <c:pt idx="8">
                  <c:v>#N/A</c:v>
                </c:pt>
                <c:pt idx="9">
                  <c:v>0.17</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0.24</c:v>
                </c:pt>
                <c:pt idx="4">
                  <c:v>#N/A</c:v>
                </c:pt>
                <c:pt idx="5">
                  <c:v>0.28999999999999998</c:v>
                </c:pt>
                <c:pt idx="6">
                  <c:v>#N/A</c:v>
                </c:pt>
                <c:pt idx="7">
                  <c:v>0.09</c:v>
                </c:pt>
                <c:pt idx="8">
                  <c:v>#N/A</c:v>
                </c:pt>
                <c:pt idx="9">
                  <c:v>0.43</c:v>
                </c:pt>
              </c:numCache>
            </c:numRef>
          </c:val>
        </c:ser>
        <c:ser>
          <c:idx val="6"/>
          <c:order val="6"/>
          <c:tx>
            <c:strRef>
              <c:f>データシート!$A$33</c:f>
              <c:strCache>
                <c:ptCount val="1"/>
                <c:pt idx="0">
                  <c:v>介護保険特別会計（介護事業勘定）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0.02</c:v>
                </c:pt>
                <c:pt idx="4">
                  <c:v>#N/A</c:v>
                </c:pt>
                <c:pt idx="5">
                  <c:v>0.27</c:v>
                </c:pt>
                <c:pt idx="6">
                  <c:v>#N/A</c:v>
                </c:pt>
                <c:pt idx="7">
                  <c:v>0.51</c:v>
                </c:pt>
                <c:pt idx="8">
                  <c:v>#N/A</c:v>
                </c:pt>
                <c:pt idx="9">
                  <c:v>0.5</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2.71</c:v>
                </c:pt>
                <c:pt idx="2">
                  <c:v>#N/A</c:v>
                </c:pt>
                <c:pt idx="3">
                  <c:v>2.41</c:v>
                </c:pt>
                <c:pt idx="4">
                  <c:v>#N/A</c:v>
                </c:pt>
                <c:pt idx="5">
                  <c:v>0.69</c:v>
                </c:pt>
                <c:pt idx="6">
                  <c:v>#N/A</c:v>
                </c:pt>
                <c:pt idx="7">
                  <c:v>0.98</c:v>
                </c:pt>
                <c:pt idx="8">
                  <c:v>#N/A</c:v>
                </c:pt>
                <c:pt idx="9">
                  <c:v>2.19</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c:v>
                </c:pt>
                <c:pt idx="2">
                  <c:v>#N/A</c:v>
                </c:pt>
                <c:pt idx="3">
                  <c:v>2.77</c:v>
                </c:pt>
                <c:pt idx="4">
                  <c:v>#N/A</c:v>
                </c:pt>
                <c:pt idx="5">
                  <c:v>2.86</c:v>
                </c:pt>
                <c:pt idx="6">
                  <c:v>#N/A</c:v>
                </c:pt>
                <c:pt idx="7">
                  <c:v>3.38</c:v>
                </c:pt>
                <c:pt idx="8">
                  <c:v>#N/A</c:v>
                </c:pt>
                <c:pt idx="9">
                  <c:v>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7.37</c:v>
                </c:pt>
                <c:pt idx="2">
                  <c:v>#N/A</c:v>
                </c:pt>
                <c:pt idx="3">
                  <c:v>10.56</c:v>
                </c:pt>
                <c:pt idx="4">
                  <c:v>#N/A</c:v>
                </c:pt>
                <c:pt idx="5">
                  <c:v>10.57</c:v>
                </c:pt>
                <c:pt idx="6">
                  <c:v>#N/A</c:v>
                </c:pt>
                <c:pt idx="7">
                  <c:v>16.32</c:v>
                </c:pt>
                <c:pt idx="8">
                  <c:v>#N/A</c:v>
                </c:pt>
                <c:pt idx="9">
                  <c:v>14.22</c:v>
                </c:pt>
              </c:numCache>
            </c:numRef>
          </c:val>
        </c:ser>
        <c:dLbls>
          <c:showLegendKey val="0"/>
          <c:showVal val="0"/>
          <c:showCatName val="0"/>
          <c:showSerName val="0"/>
          <c:showPercent val="0"/>
          <c:showBubbleSize val="0"/>
        </c:dLbls>
        <c:gapWidth val="150"/>
        <c:overlap val="100"/>
        <c:axId val="117149056"/>
        <c:axId val="117167232"/>
      </c:barChart>
      <c:catAx>
        <c:axId val="1171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167232"/>
        <c:crosses val="autoZero"/>
        <c:auto val="1"/>
        <c:lblAlgn val="ctr"/>
        <c:lblOffset val="100"/>
        <c:tickLblSkip val="1"/>
        <c:tickMarkSkip val="1"/>
        <c:noMultiLvlLbl val="0"/>
      </c:catAx>
      <c:valAx>
        <c:axId val="11716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4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691</c:v>
                </c:pt>
                <c:pt idx="5">
                  <c:v>691</c:v>
                </c:pt>
                <c:pt idx="8">
                  <c:v>696</c:v>
                </c:pt>
                <c:pt idx="11">
                  <c:v>707</c:v>
                </c:pt>
                <c:pt idx="14">
                  <c:v>738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90</c:v>
                </c:pt>
                <c:pt idx="3">
                  <c:v>30</c:v>
                </c:pt>
                <c:pt idx="6">
                  <c:v>29</c:v>
                </c:pt>
                <c:pt idx="9">
                  <c:v>28</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92</c:v>
                </c:pt>
                <c:pt idx="3">
                  <c:v>56</c:v>
                </c:pt>
                <c:pt idx="6">
                  <c:v>54</c:v>
                </c:pt>
                <c:pt idx="9">
                  <c:v>56</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357</c:v>
                </c:pt>
                <c:pt idx="3">
                  <c:v>343</c:v>
                </c:pt>
                <c:pt idx="6">
                  <c:v>358</c:v>
                </c:pt>
                <c:pt idx="9">
                  <c:v>358</c:v>
                </c:pt>
                <c:pt idx="12">
                  <c:v>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840</c:v>
                </c:pt>
                <c:pt idx="3">
                  <c:v>785</c:v>
                </c:pt>
                <c:pt idx="6">
                  <c:v>669</c:v>
                </c:pt>
                <c:pt idx="9">
                  <c:v>629</c:v>
                </c:pt>
                <c:pt idx="12">
                  <c:v>581</c:v>
                </c:pt>
              </c:numCache>
            </c:numRef>
          </c:val>
        </c:ser>
        <c:dLbls>
          <c:showLegendKey val="0"/>
          <c:showVal val="0"/>
          <c:showCatName val="0"/>
          <c:showSerName val="0"/>
          <c:showPercent val="0"/>
          <c:showBubbleSize val="0"/>
        </c:dLbls>
        <c:gapWidth val="100"/>
        <c:overlap val="100"/>
        <c:axId val="115690112"/>
        <c:axId val="11570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688</c:v>
                </c:pt>
                <c:pt idx="2">
                  <c:v>#N/A</c:v>
                </c:pt>
                <c:pt idx="3">
                  <c:v>#N/A</c:v>
                </c:pt>
                <c:pt idx="4">
                  <c:v>523</c:v>
                </c:pt>
                <c:pt idx="5">
                  <c:v>#N/A</c:v>
                </c:pt>
                <c:pt idx="6">
                  <c:v>#N/A</c:v>
                </c:pt>
                <c:pt idx="7">
                  <c:v>414</c:v>
                </c:pt>
                <c:pt idx="8">
                  <c:v>#N/A</c:v>
                </c:pt>
                <c:pt idx="9">
                  <c:v>#N/A</c:v>
                </c:pt>
                <c:pt idx="10">
                  <c:v>364</c:v>
                </c:pt>
                <c:pt idx="11">
                  <c:v>#N/A</c:v>
                </c:pt>
                <c:pt idx="12">
                  <c:v>#N/A</c:v>
                </c:pt>
                <c:pt idx="13">
                  <c:v>284</c:v>
                </c:pt>
                <c:pt idx="14">
                  <c:v>#N/A</c:v>
                </c:pt>
              </c:numCache>
            </c:numRef>
          </c:val>
          <c:smooth val="0"/>
        </c:ser>
        <c:dLbls>
          <c:showLegendKey val="0"/>
          <c:showVal val="0"/>
          <c:showCatName val="0"/>
          <c:showSerName val="0"/>
          <c:showPercent val="0"/>
          <c:showBubbleSize val="0"/>
        </c:dLbls>
        <c:marker val="1"/>
        <c:smooth val="0"/>
        <c:axId val="115690112"/>
        <c:axId val="115700480"/>
      </c:lineChart>
      <c:catAx>
        <c:axId val="1156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00480"/>
        <c:crosses val="autoZero"/>
        <c:auto val="1"/>
        <c:lblAlgn val="ctr"/>
        <c:lblOffset val="100"/>
        <c:tickLblSkip val="1"/>
        <c:tickMarkSkip val="1"/>
        <c:noMultiLvlLbl val="0"/>
      </c:catAx>
      <c:valAx>
        <c:axId val="11570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7288</c:v>
                </c:pt>
                <c:pt idx="5">
                  <c:v>7318</c:v>
                </c:pt>
                <c:pt idx="8">
                  <c:v>7261</c:v>
                </c:pt>
                <c:pt idx="11">
                  <c:v>7291</c:v>
                </c:pt>
                <c:pt idx="14">
                  <c:v>7137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c:v>
                </c:pt>
                <c:pt idx="5">
                  <c:v>4</c:v>
                </c:pt>
                <c:pt idx="8">
                  <c:v>2</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1179</c:v>
                </c:pt>
                <c:pt idx="5">
                  <c:v>1502</c:v>
                </c:pt>
                <c:pt idx="8">
                  <c:v>1984</c:v>
                </c:pt>
                <c:pt idx="11">
                  <c:v>2091</c:v>
                </c:pt>
                <c:pt idx="14">
                  <c:v>2721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28</c:v>
                </c:pt>
                <c:pt idx="3">
                  <c:v>0</c:v>
                </c:pt>
                <c:pt idx="6">
                  <c:v>15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600</c:v>
                </c:pt>
                <c:pt idx="3">
                  <c:v>793</c:v>
                </c:pt>
                <c:pt idx="6">
                  <c:v>877</c:v>
                </c:pt>
                <c:pt idx="9">
                  <c:v>850</c:v>
                </c:pt>
                <c:pt idx="12">
                  <c:v>861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823</c:v>
                </c:pt>
                <c:pt idx="3">
                  <c:v>779</c:v>
                </c:pt>
                <c:pt idx="6">
                  <c:v>771</c:v>
                </c:pt>
                <c:pt idx="9">
                  <c:v>762</c:v>
                </c:pt>
                <c:pt idx="12">
                  <c:v>762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3914</c:v>
                </c:pt>
                <c:pt idx="3">
                  <c:v>3859</c:v>
                </c:pt>
                <c:pt idx="6">
                  <c:v>3789</c:v>
                </c:pt>
                <c:pt idx="9">
                  <c:v>3808</c:v>
                </c:pt>
                <c:pt idx="12">
                  <c:v>3659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111</c:v>
                </c:pt>
                <c:pt idx="3">
                  <c:v>83</c:v>
                </c:pt>
                <c:pt idx="6">
                  <c:v>64</c:v>
                </c:pt>
                <c:pt idx="9">
                  <c:v>36</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5927</c:v>
                </c:pt>
                <c:pt idx="3">
                  <c:v>5505</c:v>
                </c:pt>
                <c:pt idx="6">
                  <c:v>5671</c:v>
                </c:pt>
                <c:pt idx="9">
                  <c:v>5691</c:v>
                </c:pt>
                <c:pt idx="12">
                  <c:v>6017</c:v>
                </c:pt>
              </c:numCache>
            </c:numRef>
          </c:val>
        </c:ser>
        <c:dLbls>
          <c:showLegendKey val="0"/>
          <c:showVal val="0"/>
          <c:showCatName val="0"/>
          <c:showSerName val="0"/>
          <c:showPercent val="0"/>
          <c:showBubbleSize val="0"/>
        </c:dLbls>
        <c:gapWidth val="100"/>
        <c:overlap val="100"/>
        <c:axId val="115894528"/>
        <c:axId val="11589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2928</c:v>
                </c:pt>
                <c:pt idx="2">
                  <c:v>#N/A</c:v>
                </c:pt>
                <c:pt idx="3">
                  <c:v>#N/A</c:v>
                </c:pt>
                <c:pt idx="4">
                  <c:v>2195</c:v>
                </c:pt>
                <c:pt idx="5">
                  <c:v>#N/A</c:v>
                </c:pt>
                <c:pt idx="6">
                  <c:v>#N/A</c:v>
                </c:pt>
                <c:pt idx="7">
                  <c:v>1940</c:v>
                </c:pt>
                <c:pt idx="8">
                  <c:v>#N/A</c:v>
                </c:pt>
                <c:pt idx="9">
                  <c:v>#N/A</c:v>
                </c:pt>
                <c:pt idx="10">
                  <c:v>1764</c:v>
                </c:pt>
                <c:pt idx="11">
                  <c:v>#N/A</c:v>
                </c:pt>
                <c:pt idx="12">
                  <c:v>#N/A</c:v>
                </c:pt>
                <c:pt idx="13">
                  <c:v>1455</c:v>
                </c:pt>
                <c:pt idx="14">
                  <c:v>#N/A</c:v>
                </c:pt>
              </c:numCache>
            </c:numRef>
          </c:val>
          <c:smooth val="0"/>
        </c:ser>
        <c:dLbls>
          <c:showLegendKey val="0"/>
          <c:showVal val="0"/>
          <c:showCatName val="0"/>
          <c:showSerName val="0"/>
          <c:showPercent val="0"/>
          <c:showBubbleSize val="0"/>
        </c:dLbls>
        <c:marker val="1"/>
        <c:smooth val="0"/>
        <c:axId val="115894528"/>
        <c:axId val="115896704"/>
      </c:lineChart>
      <c:catAx>
        <c:axId val="11589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96704"/>
        <c:crosses val="autoZero"/>
        <c:auto val="1"/>
        <c:lblAlgn val="ctr"/>
        <c:lblOffset val="100"/>
        <c:tickLblSkip val="1"/>
        <c:tickMarkSkip val="1"/>
        <c:noMultiLvlLbl val="0"/>
      </c:catAx>
      <c:valAx>
        <c:axId val="11589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9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10,112
10,018
337.58
7,999,600
7,192,174
622,441
4,374,549
6,017,175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effectLst/>
              <a:latin typeface="+mn-lt"/>
              <a:ea typeface="+mn-ea"/>
              <a:cs typeface="+mn-cs"/>
            </a:rPr>
            <a:t>類似団体平均は上回っているが、固定資産税の減、扶助費の増等により、楽観視できる状況ではない。今後も人件費の抑制・組織の見直し等を行い財政基盤の強化に務める。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67733</xdr:rowOff>
    </xdr:to>
    <xdr:cxnSp macro="">
      <xdr:nvCxnSpPr>
        <xdr:cNvPr id="67" name="直線コネクタ 66"/>
        <xdr:cNvCxnSpPr/>
      </xdr:nvCxnSpPr>
      <xdr:spPr>
        <a:xfrm>
          <a:off x="4114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118533</xdr:rowOff>
    </xdr:from>
    <xdr:to>
      <xdr:col>6</xdr:col>
      <xdr:colOff>0</xdr:colOff>
      <xdr:row>38</xdr:row>
      <xdr:rowOff>27517</xdr:rowOff>
    </xdr:to>
    <xdr:cxnSp macro="">
      <xdr:nvCxnSpPr>
        <xdr:cNvPr id="70" name="直線コネクタ 69"/>
        <xdr:cNvCxnSpPr/>
      </xdr:nvCxnSpPr>
      <xdr:spPr>
        <a:xfrm>
          <a:off x="3225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169333</xdr:rowOff>
    </xdr:from>
    <xdr:to>
      <xdr:col>4</xdr:col>
      <xdr:colOff>482600</xdr:colOff>
      <xdr:row>37</xdr:row>
      <xdr:rowOff>118533</xdr:rowOff>
    </xdr:to>
    <xdr:cxnSp macro="">
      <xdr:nvCxnSpPr>
        <xdr:cNvPr id="73" name="直線コネクタ 72"/>
        <xdr:cNvCxnSpPr/>
      </xdr:nvCxnSpPr>
      <xdr:spPr>
        <a:xfrm>
          <a:off x="2336800" y="63415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169333</xdr:rowOff>
    </xdr:to>
    <xdr:cxnSp macro="">
      <xdr:nvCxnSpPr>
        <xdr:cNvPr id="76" name="直線コネクタ 75"/>
        <xdr:cNvCxnSpPr/>
      </xdr:nvCxnSpPr>
      <xdr:spPr>
        <a:xfrm>
          <a:off x="1447800" y="62611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6" name="円/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7"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148167</xdr:rowOff>
    </xdr:from>
    <xdr:to>
      <xdr:col>6</xdr:col>
      <xdr:colOff>50800</xdr:colOff>
      <xdr:row>38</xdr:row>
      <xdr:rowOff>78316</xdr:rowOff>
    </xdr:to>
    <xdr:sp macro="" textlink="">
      <xdr:nvSpPr>
        <xdr:cNvPr id="88" name="円/楕円 87"/>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88494</xdr:rowOff>
    </xdr:from>
    <xdr:ext cx="736600" cy="259045"/>
    <xdr:sp macro="" textlink="">
      <xdr:nvSpPr>
        <xdr:cNvPr id="89" name="テキスト ボックス 88"/>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67733</xdr:rowOff>
    </xdr:from>
    <xdr:to>
      <xdr:col>4</xdr:col>
      <xdr:colOff>533400</xdr:colOff>
      <xdr:row>37</xdr:row>
      <xdr:rowOff>169334</xdr:rowOff>
    </xdr:to>
    <xdr:sp macro="" textlink="">
      <xdr:nvSpPr>
        <xdr:cNvPr id="90" name="円/楕円 89"/>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8060</xdr:rowOff>
    </xdr:from>
    <xdr:ext cx="762000" cy="259045"/>
    <xdr:sp macro="" textlink="">
      <xdr:nvSpPr>
        <xdr:cNvPr id="91" name="テキスト ボックス 90"/>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118533</xdr:rowOff>
    </xdr:from>
    <xdr:to>
      <xdr:col>3</xdr:col>
      <xdr:colOff>330200</xdr:colOff>
      <xdr:row>37</xdr:row>
      <xdr:rowOff>48683</xdr:rowOff>
    </xdr:to>
    <xdr:sp macro="" textlink="">
      <xdr:nvSpPr>
        <xdr:cNvPr id="92" name="円/楕円 91"/>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58860</xdr:rowOff>
    </xdr:from>
    <xdr:ext cx="762000" cy="259045"/>
    <xdr:sp macro="" textlink="">
      <xdr:nvSpPr>
        <xdr:cNvPr id="93" name="テキスト ボックス 92"/>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4" name="円/楕円 93"/>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5" name="テキスト ボックス 94"/>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職員数の減・公債費の償還額の減により、類似団体と比較し、数値を改善することができた。今後も人件費の抑制・地方債の新規発行の制限・指定管理制度・</a:t>
          </a:r>
          <a:r>
            <a:rPr lang="en-US" altLang="ja-JP" sz="1300">
              <a:solidFill>
                <a:schemeClr val="dk1"/>
              </a:solidFill>
              <a:effectLst/>
              <a:latin typeface="+mn-ea"/>
              <a:ea typeface="+mn-ea"/>
              <a:cs typeface="+mn-cs"/>
            </a:rPr>
            <a:t>PDCA</a:t>
          </a:r>
          <a:r>
            <a:rPr lang="ja-JP" altLang="ja-JP" sz="1300">
              <a:solidFill>
                <a:schemeClr val="dk1"/>
              </a:solidFill>
              <a:effectLst/>
              <a:latin typeface="+mn-ea"/>
              <a:ea typeface="+mn-ea"/>
              <a:cs typeface="+mn-cs"/>
            </a:rPr>
            <a:t>サイクルに基づく事務事業評価を実施（平成１７年度から実施）など行財政改革への取組を通じて義務的経費の削減に努める。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61</xdr:row>
      <xdr:rowOff>95250</xdr:rowOff>
    </xdr:to>
    <xdr:cxnSp macro="">
      <xdr:nvCxnSpPr>
        <xdr:cNvPr id="128" name="直線コネクタ 127"/>
        <xdr:cNvCxnSpPr/>
      </xdr:nvCxnSpPr>
      <xdr:spPr>
        <a:xfrm flipV="1">
          <a:off x="4114800" y="1028827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92964</xdr:rowOff>
    </xdr:from>
    <xdr:to>
      <xdr:col>6</xdr:col>
      <xdr:colOff>0</xdr:colOff>
      <xdr:row>61</xdr:row>
      <xdr:rowOff>95250</xdr:rowOff>
    </xdr:to>
    <xdr:cxnSp macro="">
      <xdr:nvCxnSpPr>
        <xdr:cNvPr id="131" name="直線コネクタ 130"/>
        <xdr:cNvCxnSpPr/>
      </xdr:nvCxnSpPr>
      <xdr:spPr>
        <a:xfrm>
          <a:off x="3225800" y="103799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61</xdr:row>
      <xdr:rowOff>13208</xdr:rowOff>
    </xdr:to>
    <xdr:cxnSp macro="">
      <xdr:nvCxnSpPr>
        <xdr:cNvPr id="134" name="直線コネクタ 133"/>
        <xdr:cNvCxnSpPr/>
      </xdr:nvCxnSpPr>
      <xdr:spPr>
        <a:xfrm flipV="1">
          <a:off x="2336800" y="103799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13208</xdr:rowOff>
    </xdr:to>
    <xdr:cxnSp macro="">
      <xdr:nvCxnSpPr>
        <xdr:cNvPr id="137" name="直線コネクタ 136"/>
        <xdr:cNvCxnSpPr/>
      </xdr:nvCxnSpPr>
      <xdr:spPr>
        <a:xfrm>
          <a:off x="1447800" y="103799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121920</xdr:rowOff>
    </xdr:from>
    <xdr:to>
      <xdr:col>7</xdr:col>
      <xdr:colOff>203200</xdr:colOff>
      <xdr:row>60</xdr:row>
      <xdr:rowOff>52070</xdr:rowOff>
    </xdr:to>
    <xdr:sp macro="" textlink="">
      <xdr:nvSpPr>
        <xdr:cNvPr id="147" name="円/楕円 146"/>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43197</xdr:rowOff>
    </xdr:from>
    <xdr:ext cx="762000" cy="259045"/>
    <xdr:sp macro="" textlink="">
      <xdr:nvSpPr>
        <xdr:cNvPr id="148" name="財政構造の弾力性該当値テキスト"/>
        <xdr:cNvSpPr txBox="1"/>
      </xdr:nvSpPr>
      <xdr:spPr>
        <a:xfrm>
          <a:off x="5041900" y="101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49" name="円/楕円 148"/>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0" name="テキスト ボックス 149"/>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1" name="円/楕円 150"/>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2" name="テキスト ボックス 151"/>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133858</xdr:rowOff>
    </xdr:from>
    <xdr:to>
      <xdr:col>3</xdr:col>
      <xdr:colOff>330200</xdr:colOff>
      <xdr:row>61</xdr:row>
      <xdr:rowOff>64008</xdr:rowOff>
    </xdr:to>
    <xdr:sp macro="" textlink="">
      <xdr:nvSpPr>
        <xdr:cNvPr id="153" name="円/楕円 152"/>
        <xdr:cNvSpPr/>
      </xdr:nvSpPr>
      <xdr:spPr>
        <a:xfrm>
          <a:off x="2286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74185</xdr:rowOff>
    </xdr:from>
    <xdr:ext cx="762000" cy="259045"/>
    <xdr:sp macro="" textlink="">
      <xdr:nvSpPr>
        <xdr:cNvPr id="154" name="テキスト ボックス 153"/>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42164</xdr:rowOff>
    </xdr:from>
    <xdr:to>
      <xdr:col>2</xdr:col>
      <xdr:colOff>127000</xdr:colOff>
      <xdr:row>60</xdr:row>
      <xdr:rowOff>143764</xdr:rowOff>
    </xdr:to>
    <xdr:sp macro="" textlink="">
      <xdr:nvSpPr>
        <xdr:cNvPr id="155" name="円/楕円 154"/>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153941</xdr:rowOff>
    </xdr:from>
    <xdr:ext cx="762000" cy="259045"/>
    <xdr:sp macro="" textlink="">
      <xdr:nvSpPr>
        <xdr:cNvPr id="156" name="テキスト ボックス 155"/>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[195,507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118,901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１６年度からの給与カット、事務用品の一元管理・電算委託の見直し等を図り、類似団体と比較し平成２１年度より改善したが、平成２４年度より物件費の増加により類似団体を上回った。今後も職員数の削減、経費の削減等により適正化を進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118382</xdr:rowOff>
    </xdr:from>
    <xdr:to>
      <xdr:col>7</xdr:col>
      <xdr:colOff>152400</xdr:colOff>
      <xdr:row>83</xdr:row>
      <xdr:rowOff>171317</xdr:rowOff>
    </xdr:to>
    <xdr:cxnSp macro="">
      <xdr:nvCxnSpPr>
        <xdr:cNvPr id="193" name="直線コネクタ 192"/>
        <xdr:cNvCxnSpPr/>
      </xdr:nvCxnSpPr>
      <xdr:spPr>
        <a:xfrm>
          <a:off x="4114800" y="14348732"/>
          <a:ext cx="8382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102381</xdr:rowOff>
    </xdr:from>
    <xdr:to>
      <xdr:col>6</xdr:col>
      <xdr:colOff>0</xdr:colOff>
      <xdr:row>83</xdr:row>
      <xdr:rowOff>118382</xdr:rowOff>
    </xdr:to>
    <xdr:cxnSp macro="">
      <xdr:nvCxnSpPr>
        <xdr:cNvPr id="196" name="直線コネクタ 195"/>
        <xdr:cNvCxnSpPr/>
      </xdr:nvCxnSpPr>
      <xdr:spPr>
        <a:xfrm>
          <a:off x="3225800" y="14332731"/>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63511</xdr:rowOff>
    </xdr:from>
    <xdr:to>
      <xdr:col>4</xdr:col>
      <xdr:colOff>482600</xdr:colOff>
      <xdr:row>83</xdr:row>
      <xdr:rowOff>102381</xdr:rowOff>
    </xdr:to>
    <xdr:cxnSp macro="">
      <xdr:nvCxnSpPr>
        <xdr:cNvPr id="199" name="直線コネクタ 198"/>
        <xdr:cNvCxnSpPr/>
      </xdr:nvCxnSpPr>
      <xdr:spPr>
        <a:xfrm>
          <a:off x="2336800" y="14293861"/>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129643</xdr:rowOff>
    </xdr:from>
    <xdr:to>
      <xdr:col>3</xdr:col>
      <xdr:colOff>279400</xdr:colOff>
      <xdr:row>83</xdr:row>
      <xdr:rowOff>63511</xdr:rowOff>
    </xdr:to>
    <xdr:cxnSp macro="">
      <xdr:nvCxnSpPr>
        <xdr:cNvPr id="202" name="直線コネクタ 201"/>
        <xdr:cNvCxnSpPr/>
      </xdr:nvCxnSpPr>
      <xdr:spPr>
        <a:xfrm>
          <a:off x="1447800" y="14188543"/>
          <a:ext cx="889000" cy="10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120517</xdr:rowOff>
    </xdr:from>
    <xdr:to>
      <xdr:col>7</xdr:col>
      <xdr:colOff>203200</xdr:colOff>
      <xdr:row>84</xdr:row>
      <xdr:rowOff>50667</xdr:rowOff>
    </xdr:to>
    <xdr:sp macro="" textlink="">
      <xdr:nvSpPr>
        <xdr:cNvPr id="212" name="円/楕円 211"/>
        <xdr:cNvSpPr/>
      </xdr:nvSpPr>
      <xdr:spPr>
        <a:xfrm>
          <a:off x="4902200" y="143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92594</xdr:rowOff>
    </xdr:from>
    <xdr:ext cx="762000" cy="259045"/>
    <xdr:sp macro="" textlink="">
      <xdr:nvSpPr>
        <xdr:cNvPr id="213" name="人件費・物件費等の状況該当値テキスト"/>
        <xdr:cNvSpPr txBox="1"/>
      </xdr:nvSpPr>
      <xdr:spPr>
        <a:xfrm>
          <a:off x="5041900" y="1432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195,507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67582</xdr:rowOff>
    </xdr:from>
    <xdr:to>
      <xdr:col>6</xdr:col>
      <xdr:colOff>50800</xdr:colOff>
      <xdr:row>83</xdr:row>
      <xdr:rowOff>169182</xdr:rowOff>
    </xdr:to>
    <xdr:sp macro="" textlink="">
      <xdr:nvSpPr>
        <xdr:cNvPr id="214" name="円/楕円 213"/>
        <xdr:cNvSpPr/>
      </xdr:nvSpPr>
      <xdr:spPr>
        <a:xfrm>
          <a:off x="4064000" y="142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153959</xdr:rowOff>
    </xdr:from>
    <xdr:ext cx="736600" cy="259045"/>
    <xdr:sp macro="" textlink="">
      <xdr:nvSpPr>
        <xdr:cNvPr id="215" name="テキスト ボックス 214"/>
        <xdr:cNvSpPr txBox="1"/>
      </xdr:nvSpPr>
      <xdr:spPr>
        <a:xfrm>
          <a:off x="3733800" y="14384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51581</xdr:rowOff>
    </xdr:from>
    <xdr:to>
      <xdr:col>4</xdr:col>
      <xdr:colOff>533400</xdr:colOff>
      <xdr:row>83</xdr:row>
      <xdr:rowOff>153181</xdr:rowOff>
    </xdr:to>
    <xdr:sp macro="" textlink="">
      <xdr:nvSpPr>
        <xdr:cNvPr id="216" name="円/楕円 215"/>
        <xdr:cNvSpPr/>
      </xdr:nvSpPr>
      <xdr:spPr>
        <a:xfrm>
          <a:off x="3175000" y="142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137958</xdr:rowOff>
    </xdr:from>
    <xdr:ext cx="762000" cy="259045"/>
    <xdr:sp macro="" textlink="">
      <xdr:nvSpPr>
        <xdr:cNvPr id="217" name="テキスト ボックス 216"/>
        <xdr:cNvSpPr txBox="1"/>
      </xdr:nvSpPr>
      <xdr:spPr>
        <a:xfrm>
          <a:off x="2844800" y="143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185,508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12711</xdr:rowOff>
    </xdr:from>
    <xdr:to>
      <xdr:col>3</xdr:col>
      <xdr:colOff>330200</xdr:colOff>
      <xdr:row>83</xdr:row>
      <xdr:rowOff>114311</xdr:rowOff>
    </xdr:to>
    <xdr:sp macro="" textlink="">
      <xdr:nvSpPr>
        <xdr:cNvPr id="218" name="円/楕円 217"/>
        <xdr:cNvSpPr/>
      </xdr:nvSpPr>
      <xdr:spPr>
        <a:xfrm>
          <a:off x="2286000" y="142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124488</xdr:rowOff>
    </xdr:from>
    <xdr:ext cx="762000" cy="259045"/>
    <xdr:sp macro="" textlink="">
      <xdr:nvSpPr>
        <xdr:cNvPr id="219" name="テキスト ボックス 218"/>
        <xdr:cNvSpPr txBox="1"/>
      </xdr:nvSpPr>
      <xdr:spPr>
        <a:xfrm>
          <a:off x="1955800" y="140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78843</xdr:rowOff>
    </xdr:from>
    <xdr:to>
      <xdr:col>2</xdr:col>
      <xdr:colOff>127000</xdr:colOff>
      <xdr:row>83</xdr:row>
      <xdr:rowOff>8993</xdr:rowOff>
    </xdr:to>
    <xdr:sp macro="" textlink="">
      <xdr:nvSpPr>
        <xdr:cNvPr id="220" name="円/楕円 219"/>
        <xdr:cNvSpPr/>
      </xdr:nvSpPr>
      <xdr:spPr>
        <a:xfrm>
          <a:off x="1397000" y="14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19170</xdr:rowOff>
    </xdr:from>
    <xdr:ext cx="762000" cy="259045"/>
    <xdr:sp macro="" textlink="">
      <xdr:nvSpPr>
        <xdr:cNvPr id="221" name="テキスト ボックス 220"/>
        <xdr:cNvSpPr txBox="1"/>
      </xdr:nvSpPr>
      <xdr:spPr>
        <a:xfrm>
          <a:off x="1066800" y="1390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１６年度より職員給与カットを行ない、職員数の削減を行なっているが、４０代、５０代の職員比率が多いため、類似団体と比較し微増となった。今後は、平成１７年度を初年度として平成２６年度まで当初までの１０年間で定年退職、勧告退職により適正な水準に近づけるよう務め</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5080</xdr:rowOff>
    </xdr:to>
    <xdr:cxnSp macro="">
      <xdr:nvCxnSpPr>
        <xdr:cNvPr id="253" name="直線コネクタ 252"/>
        <xdr:cNvCxnSpPr/>
      </xdr:nvCxnSpPr>
      <xdr:spPr>
        <a:xfrm>
          <a:off x="16179800" y="1473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88</xdr:row>
      <xdr:rowOff>19304</xdr:rowOff>
    </xdr:to>
    <xdr:cxnSp macro="">
      <xdr:nvCxnSpPr>
        <xdr:cNvPr id="256" name="直線コネクタ 255"/>
        <xdr:cNvCxnSpPr/>
      </xdr:nvCxnSpPr>
      <xdr:spPr>
        <a:xfrm flipV="1">
          <a:off x="15290800" y="1473047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19304</xdr:rowOff>
    </xdr:from>
    <xdr:to>
      <xdr:col>22</xdr:col>
      <xdr:colOff>203200</xdr:colOff>
      <xdr:row>88</xdr:row>
      <xdr:rowOff>33782</xdr:rowOff>
    </xdr:to>
    <xdr:cxnSp macro="">
      <xdr:nvCxnSpPr>
        <xdr:cNvPr id="259" name="直線コネクタ 258"/>
        <xdr:cNvCxnSpPr/>
      </xdr:nvCxnSpPr>
      <xdr:spPr>
        <a:xfrm flipV="1">
          <a:off x="14401800" y="151069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88</xdr:row>
      <xdr:rowOff>33782</xdr:rowOff>
    </xdr:to>
    <xdr:cxnSp macro="">
      <xdr:nvCxnSpPr>
        <xdr:cNvPr id="262" name="直線コネクタ 261"/>
        <xdr:cNvCxnSpPr/>
      </xdr:nvCxnSpPr>
      <xdr:spPr>
        <a:xfrm>
          <a:off x="13512800" y="14720824"/>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2" name="円/楕円 271"/>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3"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4" name="円/楕円 273"/>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5" name="テキスト ボックス 274"/>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139954</xdr:rowOff>
    </xdr:from>
    <xdr:to>
      <xdr:col>22</xdr:col>
      <xdr:colOff>254000</xdr:colOff>
      <xdr:row>88</xdr:row>
      <xdr:rowOff>70104</xdr:rowOff>
    </xdr:to>
    <xdr:sp macro="" textlink="">
      <xdr:nvSpPr>
        <xdr:cNvPr id="276" name="円/楕円 275"/>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54881</xdr:rowOff>
    </xdr:from>
    <xdr:ext cx="762000" cy="259045"/>
    <xdr:sp macro="" textlink="">
      <xdr:nvSpPr>
        <xdr:cNvPr id="277" name="テキスト ボックス 276"/>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154432</xdr:rowOff>
    </xdr:from>
    <xdr:to>
      <xdr:col>21</xdr:col>
      <xdr:colOff>50800</xdr:colOff>
      <xdr:row>88</xdr:row>
      <xdr:rowOff>84582</xdr:rowOff>
    </xdr:to>
    <xdr:sp macro="" textlink="">
      <xdr:nvSpPr>
        <xdr:cNvPr id="278" name="円/楕円 277"/>
        <xdr:cNvSpPr/>
      </xdr:nvSpPr>
      <xdr:spPr>
        <a:xfrm>
          <a:off x="14351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69359</xdr:rowOff>
    </xdr:from>
    <xdr:ext cx="762000" cy="259045"/>
    <xdr:sp macro="" textlink="">
      <xdr:nvSpPr>
        <xdr:cNvPr id="279" name="テキスト ボックス 278"/>
        <xdr:cNvSpPr txBox="1"/>
      </xdr:nvSpPr>
      <xdr:spPr>
        <a:xfrm>
          <a:off x="14020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80" name="円/楕円 279"/>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81" name="テキスト ボックス 280"/>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平成１７年度を初年度として平成２６年度まで当初までの１０年間で定年退職、勧告退職及び更なる新規採用抑制で２２％（３９人）の削減を目標としてきた。</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には幼稚園が統合し</a:t>
          </a:r>
          <a:r>
            <a:rPr kumimoji="1" lang="ja-JP" altLang="ja-JP" sz="1300">
              <a:solidFill>
                <a:schemeClr val="dk1"/>
              </a:solidFill>
              <a:effectLst/>
              <a:latin typeface="+mn-lt"/>
              <a:ea typeface="+mn-ea"/>
              <a:cs typeface="+mn-cs"/>
            </a:rPr>
            <a:t>２園</a:t>
          </a:r>
          <a:r>
            <a:rPr kumimoji="1" lang="ja-JP" altLang="en-US" sz="1300">
              <a:solidFill>
                <a:schemeClr val="dk1"/>
              </a:solidFill>
              <a:effectLst/>
              <a:latin typeface="+mn-lt"/>
              <a:ea typeface="+mn-ea"/>
              <a:cs typeface="+mn-cs"/>
            </a:rPr>
            <a:t>となり、保育園も東部子ども園として同一施設内に設置するなど、</a:t>
          </a:r>
          <a:r>
            <a:rPr kumimoji="1" lang="ja-JP" altLang="ja-JP" sz="1300">
              <a:solidFill>
                <a:schemeClr val="dk1"/>
              </a:solidFill>
              <a:effectLst/>
              <a:latin typeface="+mn-lt"/>
              <a:ea typeface="+mn-ea"/>
              <a:cs typeface="+mn-cs"/>
            </a:rPr>
            <a:t>職員の削減に努</a:t>
          </a:r>
          <a:r>
            <a:rPr kumimoji="1" lang="ja-JP" altLang="en-US" sz="1300">
              <a:solidFill>
                <a:schemeClr val="dk1"/>
              </a:solidFill>
              <a:effectLst/>
              <a:latin typeface="+mn-lt"/>
              <a:ea typeface="+mn-ea"/>
              <a:cs typeface="+mn-cs"/>
            </a:rPr>
            <a:t>めている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137764</xdr:rowOff>
    </xdr:from>
    <xdr:to>
      <xdr:col>24</xdr:col>
      <xdr:colOff>558800</xdr:colOff>
      <xdr:row>61</xdr:row>
      <xdr:rowOff>158448</xdr:rowOff>
    </xdr:to>
    <xdr:cxnSp macro="">
      <xdr:nvCxnSpPr>
        <xdr:cNvPr id="318" name="直線コネクタ 317"/>
        <xdr:cNvCxnSpPr/>
      </xdr:nvCxnSpPr>
      <xdr:spPr>
        <a:xfrm flipV="1">
          <a:off x="16179800" y="10596214"/>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158448</xdr:rowOff>
    </xdr:from>
    <xdr:to>
      <xdr:col>23</xdr:col>
      <xdr:colOff>406400</xdr:colOff>
      <xdr:row>62</xdr:row>
      <xdr:rowOff>20320</xdr:rowOff>
    </xdr:to>
    <xdr:cxnSp macro="">
      <xdr:nvCxnSpPr>
        <xdr:cNvPr id="321" name="直線コネクタ 320"/>
        <xdr:cNvCxnSpPr/>
      </xdr:nvCxnSpPr>
      <xdr:spPr>
        <a:xfrm flipV="1">
          <a:off x="15290800" y="10616898"/>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36406</xdr:rowOff>
    </xdr:to>
    <xdr:cxnSp macro="">
      <xdr:nvCxnSpPr>
        <xdr:cNvPr id="324" name="直線コネクタ 323"/>
        <xdr:cNvCxnSpPr/>
      </xdr:nvCxnSpPr>
      <xdr:spPr>
        <a:xfrm flipV="1">
          <a:off x="14401800" y="1065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35258</xdr:rowOff>
    </xdr:from>
    <xdr:to>
      <xdr:col>21</xdr:col>
      <xdr:colOff>0</xdr:colOff>
      <xdr:row>62</xdr:row>
      <xdr:rowOff>36406</xdr:rowOff>
    </xdr:to>
    <xdr:cxnSp macro="">
      <xdr:nvCxnSpPr>
        <xdr:cNvPr id="327" name="直線コネクタ 326"/>
        <xdr:cNvCxnSpPr/>
      </xdr:nvCxnSpPr>
      <xdr:spPr>
        <a:xfrm>
          <a:off x="13512800" y="106651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86964</xdr:rowOff>
    </xdr:from>
    <xdr:to>
      <xdr:col>24</xdr:col>
      <xdr:colOff>609600</xdr:colOff>
      <xdr:row>62</xdr:row>
      <xdr:rowOff>17114</xdr:rowOff>
    </xdr:to>
    <xdr:sp macro="" textlink="">
      <xdr:nvSpPr>
        <xdr:cNvPr id="337" name="円/楕円 336"/>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59041</xdr:rowOff>
    </xdr:from>
    <xdr:ext cx="762000" cy="259045"/>
    <xdr:sp macro="" textlink="">
      <xdr:nvSpPr>
        <xdr:cNvPr id="338" name="定員管理の状況該当値テキスト"/>
        <xdr:cNvSpPr txBox="1"/>
      </xdr:nvSpPr>
      <xdr:spPr>
        <a:xfrm>
          <a:off x="17106900" y="105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107648</xdr:rowOff>
    </xdr:from>
    <xdr:to>
      <xdr:col>23</xdr:col>
      <xdr:colOff>457200</xdr:colOff>
      <xdr:row>62</xdr:row>
      <xdr:rowOff>37798</xdr:rowOff>
    </xdr:to>
    <xdr:sp macro="" textlink="">
      <xdr:nvSpPr>
        <xdr:cNvPr id="339" name="円/楕円 338"/>
        <xdr:cNvSpPr/>
      </xdr:nvSpPr>
      <xdr:spPr>
        <a:xfrm>
          <a:off x="16129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22575</xdr:rowOff>
    </xdr:from>
    <xdr:ext cx="736600" cy="259045"/>
    <xdr:sp macro="" textlink="">
      <xdr:nvSpPr>
        <xdr:cNvPr id="340" name="テキスト ボックス 339"/>
        <xdr:cNvSpPr txBox="1"/>
      </xdr:nvSpPr>
      <xdr:spPr>
        <a:xfrm>
          <a:off x="15798800" y="1065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1" name="円/楕円 340"/>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42" name="テキスト ボックス 341"/>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157056</xdr:rowOff>
    </xdr:from>
    <xdr:to>
      <xdr:col>21</xdr:col>
      <xdr:colOff>50800</xdr:colOff>
      <xdr:row>62</xdr:row>
      <xdr:rowOff>87206</xdr:rowOff>
    </xdr:to>
    <xdr:sp macro="" textlink="">
      <xdr:nvSpPr>
        <xdr:cNvPr id="343" name="円/楕円 342"/>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71983</xdr:rowOff>
    </xdr:from>
    <xdr:ext cx="762000" cy="259045"/>
    <xdr:sp macro="" textlink="">
      <xdr:nvSpPr>
        <xdr:cNvPr id="344" name="テキスト ボックス 343"/>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155908</xdr:rowOff>
    </xdr:from>
    <xdr:to>
      <xdr:col>19</xdr:col>
      <xdr:colOff>533400</xdr:colOff>
      <xdr:row>62</xdr:row>
      <xdr:rowOff>86058</xdr:rowOff>
    </xdr:to>
    <xdr:sp macro="" textlink="">
      <xdr:nvSpPr>
        <xdr:cNvPr id="345" name="円/楕円 344"/>
        <xdr:cNvSpPr/>
      </xdr:nvSpPr>
      <xdr:spPr>
        <a:xfrm>
          <a:off x="134620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70835</xdr:rowOff>
    </xdr:from>
    <xdr:ext cx="762000" cy="259045"/>
    <xdr:sp macro="" textlink="">
      <xdr:nvSpPr>
        <xdr:cNvPr id="346" name="テキスト ボックス 345"/>
        <xdr:cNvSpPr txBox="1"/>
      </xdr:nvSpPr>
      <xdr:spPr>
        <a:xfrm>
          <a:off x="13131800" y="107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国営農地造成事業等に係る起債の償還や下水道事業等への繰出金等のため、高い比率であったが、公債費適正化計画に基づき今後の事業計画の整理縮小を図るなど起債依存型の事業実施を見直し、新規発行の抑制に努めてきた。その一方で人件費等を削減による財源により繰上げ償還を行い、一刻も早く財政の健全化に取り組み、また水道・下水道の料金改定を行い適正な公営企業会計の運営を図ることにより、平成２５年度決算において類似団体平均を下回ることができた。今後も比率の早期改善のための財政運営に務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39</xdr:row>
      <xdr:rowOff>8890</xdr:rowOff>
    </xdr:to>
    <xdr:cxnSp macro="">
      <xdr:nvCxnSpPr>
        <xdr:cNvPr id="381" name="直線コネクタ 380"/>
        <xdr:cNvCxnSpPr/>
      </xdr:nvCxnSpPr>
      <xdr:spPr>
        <a:xfrm flipV="1">
          <a:off x="16179800" y="65265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40</xdr:row>
      <xdr:rowOff>86783</xdr:rowOff>
    </xdr:to>
    <xdr:cxnSp macro="">
      <xdr:nvCxnSpPr>
        <xdr:cNvPr id="384" name="直線コネクタ 383"/>
        <xdr:cNvCxnSpPr/>
      </xdr:nvCxnSpPr>
      <xdr:spPr>
        <a:xfrm flipV="1">
          <a:off x="15290800" y="669544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42</xdr:row>
      <xdr:rowOff>49530</xdr:rowOff>
    </xdr:to>
    <xdr:cxnSp macro="">
      <xdr:nvCxnSpPr>
        <xdr:cNvPr id="387" name="直線コネクタ 386"/>
        <xdr:cNvCxnSpPr/>
      </xdr:nvCxnSpPr>
      <xdr:spPr>
        <a:xfrm flipV="1">
          <a:off x="14401800" y="694478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89" name="テキスト ボックス 388"/>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43</xdr:row>
      <xdr:rowOff>151554</xdr:rowOff>
    </xdr:to>
    <xdr:cxnSp macro="">
      <xdr:nvCxnSpPr>
        <xdr:cNvPr id="390" name="直線コネクタ 389"/>
        <xdr:cNvCxnSpPr/>
      </xdr:nvCxnSpPr>
      <xdr:spPr>
        <a:xfrm flipV="1">
          <a:off x="13512800" y="725043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2" name="テキスト ボックス 39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400" name="円/楕円 399"/>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401"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402" name="円/楕円 401"/>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403" name="テキスト ボックス 402"/>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404" name="円/楕円 40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405" name="テキスト ボックス 404"/>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6" name="円/楕円 405"/>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7" name="テキスト ボックス 406"/>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8" name="円/楕円 407"/>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09" name="テキスト ボックス 408"/>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０年度より繰上げ償還を行い起債残高の削減し、国営農地造成事業の償還負担金が平成２１年度で終了した。また、新たな起債の抑制、基金への積立を行い、平成２３年度より類似団体の数値を下回ることができた。今後も繰上償還の実施や基金の積立を行い、将来負担の抑制に務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72390</xdr:rowOff>
    </xdr:from>
    <xdr:to>
      <xdr:col>24</xdr:col>
      <xdr:colOff>558800</xdr:colOff>
      <xdr:row>15</xdr:row>
      <xdr:rowOff>102311</xdr:rowOff>
    </xdr:to>
    <xdr:cxnSp macro="">
      <xdr:nvCxnSpPr>
        <xdr:cNvPr id="441" name="直線コネクタ 440"/>
        <xdr:cNvCxnSpPr/>
      </xdr:nvCxnSpPr>
      <xdr:spPr>
        <a:xfrm flipV="1">
          <a:off x="16179800" y="2644140"/>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102311</xdr:rowOff>
    </xdr:from>
    <xdr:to>
      <xdr:col>23</xdr:col>
      <xdr:colOff>406400</xdr:colOff>
      <xdr:row>15</xdr:row>
      <xdr:rowOff>122580</xdr:rowOff>
    </xdr:to>
    <xdr:cxnSp macro="">
      <xdr:nvCxnSpPr>
        <xdr:cNvPr id="444" name="直線コネクタ 443"/>
        <xdr:cNvCxnSpPr/>
      </xdr:nvCxnSpPr>
      <xdr:spPr>
        <a:xfrm flipV="1">
          <a:off x="15290800" y="2674061"/>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9872</xdr:rowOff>
    </xdr:from>
    <xdr:ext cx="736600" cy="259045"/>
    <xdr:sp macro="" textlink="">
      <xdr:nvSpPr>
        <xdr:cNvPr id="446" name="テキスト ボックス 445"/>
        <xdr:cNvSpPr txBox="1"/>
      </xdr:nvSpPr>
      <xdr:spPr>
        <a:xfrm>
          <a:off x="15798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122580</xdr:rowOff>
    </xdr:from>
    <xdr:to>
      <xdr:col>22</xdr:col>
      <xdr:colOff>203200</xdr:colOff>
      <xdr:row>15</xdr:row>
      <xdr:rowOff>165049</xdr:rowOff>
    </xdr:to>
    <xdr:cxnSp macro="">
      <xdr:nvCxnSpPr>
        <xdr:cNvPr id="447" name="直線コネクタ 446"/>
        <xdr:cNvCxnSpPr/>
      </xdr:nvCxnSpPr>
      <xdr:spPr>
        <a:xfrm flipV="1">
          <a:off x="14401800" y="269433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55719</xdr:rowOff>
    </xdr:from>
    <xdr:ext cx="762000" cy="259045"/>
    <xdr:sp macro="" textlink="">
      <xdr:nvSpPr>
        <xdr:cNvPr id="449" name="テキスト ボックス 448"/>
        <xdr:cNvSpPr txBox="1"/>
      </xdr:nvSpPr>
      <xdr:spPr>
        <a:xfrm>
          <a:off x="14909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165049</xdr:rowOff>
    </xdr:from>
    <xdr:to>
      <xdr:col>21</xdr:col>
      <xdr:colOff>0</xdr:colOff>
      <xdr:row>16</xdr:row>
      <xdr:rowOff>94463</xdr:rowOff>
    </xdr:to>
    <xdr:cxnSp macro="">
      <xdr:nvCxnSpPr>
        <xdr:cNvPr id="450" name="直線コネクタ 449"/>
        <xdr:cNvCxnSpPr/>
      </xdr:nvCxnSpPr>
      <xdr:spPr>
        <a:xfrm flipV="1">
          <a:off x="13512800" y="2736799"/>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52" name="テキスト ボックス 451"/>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4" name="テキスト ボックス 453"/>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21590</xdr:rowOff>
    </xdr:from>
    <xdr:to>
      <xdr:col>24</xdr:col>
      <xdr:colOff>609600</xdr:colOff>
      <xdr:row>15</xdr:row>
      <xdr:rowOff>123190</xdr:rowOff>
    </xdr:to>
    <xdr:sp macro="" textlink="">
      <xdr:nvSpPr>
        <xdr:cNvPr id="460" name="円/楕円 459"/>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38117</xdr:rowOff>
    </xdr:from>
    <xdr:ext cx="762000" cy="259045"/>
    <xdr:sp macro="" textlink="">
      <xdr:nvSpPr>
        <xdr:cNvPr id="461" name="将来負担の状況該当値テキスト"/>
        <xdr:cNvSpPr txBox="1"/>
      </xdr:nvSpPr>
      <xdr:spPr>
        <a:xfrm>
          <a:off x="17106900" y="24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51511</xdr:rowOff>
    </xdr:from>
    <xdr:to>
      <xdr:col>23</xdr:col>
      <xdr:colOff>457200</xdr:colOff>
      <xdr:row>15</xdr:row>
      <xdr:rowOff>153111</xdr:rowOff>
    </xdr:to>
    <xdr:sp macro="" textlink="">
      <xdr:nvSpPr>
        <xdr:cNvPr id="462" name="円/楕円 461"/>
        <xdr:cNvSpPr/>
      </xdr:nvSpPr>
      <xdr:spPr>
        <a:xfrm>
          <a:off x="16129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163288</xdr:rowOff>
    </xdr:from>
    <xdr:ext cx="736600" cy="259045"/>
    <xdr:sp macro="" textlink="">
      <xdr:nvSpPr>
        <xdr:cNvPr id="463" name="テキスト ボックス 462"/>
        <xdr:cNvSpPr txBox="1"/>
      </xdr:nvSpPr>
      <xdr:spPr>
        <a:xfrm>
          <a:off x="15798800" y="2392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71780</xdr:rowOff>
    </xdr:from>
    <xdr:to>
      <xdr:col>22</xdr:col>
      <xdr:colOff>254000</xdr:colOff>
      <xdr:row>16</xdr:row>
      <xdr:rowOff>1930</xdr:rowOff>
    </xdr:to>
    <xdr:sp macro="" textlink="">
      <xdr:nvSpPr>
        <xdr:cNvPr id="464" name="円/楕円 463"/>
        <xdr:cNvSpPr/>
      </xdr:nvSpPr>
      <xdr:spPr>
        <a:xfrm>
          <a:off x="152400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12107</xdr:rowOff>
    </xdr:from>
    <xdr:ext cx="762000" cy="259045"/>
    <xdr:sp macro="" textlink="">
      <xdr:nvSpPr>
        <xdr:cNvPr id="465" name="テキスト ボックス 464"/>
        <xdr:cNvSpPr txBox="1"/>
      </xdr:nvSpPr>
      <xdr:spPr>
        <a:xfrm>
          <a:off x="14909800" y="241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114249</xdr:rowOff>
    </xdr:from>
    <xdr:to>
      <xdr:col>21</xdr:col>
      <xdr:colOff>50800</xdr:colOff>
      <xdr:row>16</xdr:row>
      <xdr:rowOff>44399</xdr:rowOff>
    </xdr:to>
    <xdr:sp macro="" textlink="">
      <xdr:nvSpPr>
        <xdr:cNvPr id="466" name="円/楕円 465"/>
        <xdr:cNvSpPr/>
      </xdr:nvSpPr>
      <xdr:spPr>
        <a:xfrm>
          <a:off x="143510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54576</xdr:rowOff>
    </xdr:from>
    <xdr:ext cx="762000" cy="259045"/>
    <xdr:sp macro="" textlink="">
      <xdr:nvSpPr>
        <xdr:cNvPr id="467" name="テキスト ボックス 466"/>
        <xdr:cNvSpPr txBox="1"/>
      </xdr:nvSpPr>
      <xdr:spPr>
        <a:xfrm>
          <a:off x="14020800" y="245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43663</xdr:rowOff>
    </xdr:from>
    <xdr:to>
      <xdr:col>19</xdr:col>
      <xdr:colOff>533400</xdr:colOff>
      <xdr:row>16</xdr:row>
      <xdr:rowOff>145263</xdr:rowOff>
    </xdr:to>
    <xdr:sp macro="" textlink="">
      <xdr:nvSpPr>
        <xdr:cNvPr id="468" name="円/楕円 467"/>
        <xdr:cNvSpPr/>
      </xdr:nvSpPr>
      <xdr:spPr>
        <a:xfrm>
          <a:off x="13462000" y="2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130040</xdr:rowOff>
    </xdr:from>
    <xdr:ext cx="762000" cy="259045"/>
    <xdr:sp macro="" textlink="">
      <xdr:nvSpPr>
        <xdr:cNvPr id="469" name="テキスト ボックス 468"/>
        <xdr:cNvSpPr txBox="1"/>
      </xdr:nvSpPr>
      <xdr:spPr>
        <a:xfrm>
          <a:off x="13131800" y="287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10,112
10,018
337.58
7,999,600
7,192,174
622,441
4,374,549
6,017,175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平成１６年度から平成２３年度まで職員給与のカットを行ない、平成２２年度には、人件費の削減のため職員数の削減及び特別職及び議員報酬の削減を行い、人件費割合が改善した。</a:t>
          </a:r>
          <a:r>
            <a:rPr kumimoji="1" lang="ja-JP" altLang="en-US" sz="1300">
              <a:solidFill>
                <a:schemeClr val="dk1"/>
              </a:solidFill>
              <a:effectLst/>
              <a:latin typeface="+mn-lt"/>
              <a:ea typeface="+mn-ea"/>
              <a:cs typeface="+mn-cs"/>
            </a:rPr>
            <a:t>平成２６年度においては退職職員と新規採用職員との給与差により人件費の割合が類似団体に近づくことができた。</a:t>
          </a:r>
          <a:r>
            <a:rPr kumimoji="1" lang="ja-JP" altLang="ja-JP" sz="1300">
              <a:solidFill>
                <a:schemeClr val="dk1"/>
              </a:solidFill>
              <a:effectLst/>
              <a:latin typeface="+mn-lt"/>
              <a:ea typeface="+mn-ea"/>
              <a:cs typeface="+mn-cs"/>
            </a:rPr>
            <a:t>今後も組織の見直し等を行い、人件費の抑制に務める。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165100</xdr:rowOff>
    </xdr:to>
    <xdr:cxnSp macro="">
      <xdr:nvCxnSpPr>
        <xdr:cNvPr id="64" name="直線コネクタ 63"/>
        <xdr:cNvCxnSpPr/>
      </xdr:nvCxnSpPr>
      <xdr:spPr>
        <a:xfrm flipV="1">
          <a:off x="3987800" y="65049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38</xdr:row>
      <xdr:rowOff>165100</xdr:rowOff>
    </xdr:to>
    <xdr:cxnSp macro="">
      <xdr:nvCxnSpPr>
        <xdr:cNvPr id="67" name="直線コネクタ 66"/>
        <xdr:cNvCxnSpPr/>
      </xdr:nvCxnSpPr>
      <xdr:spPr>
        <a:xfrm>
          <a:off x="3098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62230</xdr:rowOff>
    </xdr:to>
    <xdr:cxnSp macro="">
      <xdr:nvCxnSpPr>
        <xdr:cNvPr id="70" name="直線コネクタ 69"/>
        <xdr:cNvCxnSpPr/>
      </xdr:nvCxnSpPr>
      <xdr:spPr>
        <a:xfrm flipV="1">
          <a:off x="2209800" y="6672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39</xdr:row>
      <xdr:rowOff>62230</xdr:rowOff>
    </xdr:to>
    <xdr:cxnSp macro="">
      <xdr:nvCxnSpPr>
        <xdr:cNvPr id="73" name="直線コネクタ 72"/>
        <xdr:cNvCxnSpPr/>
      </xdr:nvCxnSpPr>
      <xdr:spPr>
        <a:xfrm>
          <a:off x="1320800" y="663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5" name="円/楕円 84"/>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6" name="テキスト ボックス 85"/>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7" name="円/楕円 86"/>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88" name="テキスト ボックス 87"/>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89" name="円/楕円 88"/>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0" name="テキスト ボックス 89"/>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1" name="円/楕円 90"/>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2" name="テキスト ボックス 91"/>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事務用品の一元管理・電算委託の見直し等を図り類似団体より下回っているが</a:t>
          </a:r>
          <a:r>
            <a:rPr kumimoji="1" lang="ja-JP" altLang="en-US" sz="1300">
              <a:solidFill>
                <a:schemeClr val="dk1"/>
              </a:solidFill>
              <a:effectLst/>
              <a:latin typeface="+mn-lt"/>
              <a:ea typeface="+mn-ea"/>
              <a:cs typeface="+mn-cs"/>
            </a:rPr>
            <a:t>小学校・幼稚園統合事業の備品整備等により</a:t>
          </a:r>
          <a:r>
            <a:rPr kumimoji="1" lang="ja-JP" altLang="ja-JP" sz="1300">
              <a:solidFill>
                <a:schemeClr val="dk1"/>
              </a:solidFill>
              <a:effectLst/>
              <a:latin typeface="+mn-lt"/>
              <a:ea typeface="+mn-ea"/>
              <a:cs typeface="+mn-cs"/>
            </a:rPr>
            <a:t>年々増加して</a:t>
          </a:r>
          <a:r>
            <a:rPr kumimoji="1" lang="ja-JP" altLang="en-US" sz="1300">
              <a:solidFill>
                <a:schemeClr val="dk1"/>
              </a:solidFill>
              <a:effectLst/>
              <a:latin typeface="+mn-lt"/>
              <a:ea typeface="+mn-ea"/>
              <a:cs typeface="+mn-cs"/>
            </a:rPr>
            <a:t>きた</a:t>
          </a:r>
          <a:r>
            <a:rPr kumimoji="1" lang="ja-JP" altLang="ja-JP" sz="1300">
              <a:solidFill>
                <a:schemeClr val="dk1"/>
              </a:solidFill>
              <a:effectLst/>
              <a:latin typeface="+mn-lt"/>
              <a:ea typeface="+mn-ea"/>
              <a:cs typeface="+mn-cs"/>
            </a:rPr>
            <a:t>。今後もよりいっそうの経費削減に努める。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137886</xdr:rowOff>
    </xdr:from>
    <xdr:to>
      <xdr:col>24</xdr:col>
      <xdr:colOff>31750</xdr:colOff>
      <xdr:row>15</xdr:row>
      <xdr:rowOff>9979</xdr:rowOff>
    </xdr:to>
    <xdr:cxnSp macro="">
      <xdr:nvCxnSpPr>
        <xdr:cNvPr id="127" name="直線コネクタ 126"/>
        <xdr:cNvCxnSpPr/>
      </xdr:nvCxnSpPr>
      <xdr:spPr>
        <a:xfrm>
          <a:off x="15671800" y="2538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14</xdr:row>
      <xdr:rowOff>137886</xdr:rowOff>
    </xdr:to>
    <xdr:cxnSp macro="">
      <xdr:nvCxnSpPr>
        <xdr:cNvPr id="130" name="直線コネクタ 129"/>
        <xdr:cNvCxnSpPr/>
      </xdr:nvCxnSpPr>
      <xdr:spPr>
        <a:xfrm>
          <a:off x="14782800" y="23966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13</xdr:row>
      <xdr:rowOff>167821</xdr:rowOff>
    </xdr:to>
    <xdr:cxnSp macro="">
      <xdr:nvCxnSpPr>
        <xdr:cNvPr id="133" name="直線コネクタ 132"/>
        <xdr:cNvCxnSpPr/>
      </xdr:nvCxnSpPr>
      <xdr:spPr>
        <a:xfrm>
          <a:off x="13893800" y="232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13</xdr:row>
      <xdr:rowOff>91621</xdr:rowOff>
    </xdr:to>
    <xdr:cxnSp macro="">
      <xdr:nvCxnSpPr>
        <xdr:cNvPr id="136" name="直線コネクタ 135"/>
        <xdr:cNvCxnSpPr/>
      </xdr:nvCxnSpPr>
      <xdr:spPr>
        <a:xfrm>
          <a:off x="13004800" y="22007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6" name="円/楕円 145"/>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7"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87086</xdr:rowOff>
    </xdr:from>
    <xdr:to>
      <xdr:col>22</xdr:col>
      <xdr:colOff>615950</xdr:colOff>
      <xdr:row>15</xdr:row>
      <xdr:rowOff>17236</xdr:rowOff>
    </xdr:to>
    <xdr:sp macro="" textlink="">
      <xdr:nvSpPr>
        <xdr:cNvPr id="148" name="円/楕円 147"/>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27413</xdr:rowOff>
    </xdr:from>
    <xdr:ext cx="736600" cy="259045"/>
    <xdr:sp macro="" textlink="">
      <xdr:nvSpPr>
        <xdr:cNvPr id="149" name="テキスト ボックス 148"/>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0" name="円/楕円 149"/>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1" name="テキスト ボックス 150"/>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40821</xdr:rowOff>
    </xdr:from>
    <xdr:to>
      <xdr:col>20</xdr:col>
      <xdr:colOff>209550</xdr:colOff>
      <xdr:row>13</xdr:row>
      <xdr:rowOff>142421</xdr:rowOff>
    </xdr:to>
    <xdr:sp macro="" textlink="">
      <xdr:nvSpPr>
        <xdr:cNvPr id="152" name="円/楕円 151"/>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152598</xdr:rowOff>
    </xdr:from>
    <xdr:ext cx="762000" cy="259045"/>
    <xdr:sp macro="" textlink="">
      <xdr:nvSpPr>
        <xdr:cNvPr id="153" name="テキスト ボックス 152"/>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92529</xdr:rowOff>
    </xdr:from>
    <xdr:to>
      <xdr:col>19</xdr:col>
      <xdr:colOff>6350</xdr:colOff>
      <xdr:row>13</xdr:row>
      <xdr:rowOff>22679</xdr:rowOff>
    </xdr:to>
    <xdr:sp macro="" textlink="">
      <xdr:nvSpPr>
        <xdr:cNvPr id="154" name="円/楕円 153"/>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32856</xdr:rowOff>
    </xdr:from>
    <xdr:ext cx="762000" cy="259045"/>
    <xdr:sp macro="" textlink="">
      <xdr:nvSpPr>
        <xdr:cNvPr id="155" name="テキスト ボックス 154"/>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類似団体の平均以下となっているが、今後の高齢化率を勘案すれば数値が伸びる見込である。介護予防等の徹底を図る。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107950</xdr:rowOff>
    </xdr:from>
    <xdr:to>
      <xdr:col>7</xdr:col>
      <xdr:colOff>15875</xdr:colOff>
      <xdr:row>52</xdr:row>
      <xdr:rowOff>127000</xdr:rowOff>
    </xdr:to>
    <xdr:cxnSp macro="">
      <xdr:nvCxnSpPr>
        <xdr:cNvPr id="188" name="直線コネクタ 187"/>
        <xdr:cNvCxnSpPr/>
      </xdr:nvCxnSpPr>
      <xdr:spPr>
        <a:xfrm flipV="1">
          <a:off x="3987800" y="9023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88900</xdr:rowOff>
    </xdr:from>
    <xdr:to>
      <xdr:col>5</xdr:col>
      <xdr:colOff>549275</xdr:colOff>
      <xdr:row>52</xdr:row>
      <xdr:rowOff>127000</xdr:rowOff>
    </xdr:to>
    <xdr:cxnSp macro="">
      <xdr:nvCxnSpPr>
        <xdr:cNvPr id="191" name="直線コネクタ 190"/>
        <xdr:cNvCxnSpPr/>
      </xdr:nvCxnSpPr>
      <xdr:spPr>
        <a:xfrm>
          <a:off x="3098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52</xdr:row>
      <xdr:rowOff>88900</xdr:rowOff>
    </xdr:to>
    <xdr:cxnSp macro="">
      <xdr:nvCxnSpPr>
        <xdr:cNvPr id="194" name="直線コネクタ 193"/>
        <xdr:cNvCxnSpPr/>
      </xdr:nvCxnSpPr>
      <xdr:spPr>
        <a:xfrm>
          <a:off x="2209800" y="898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69850</xdr:rowOff>
    </xdr:to>
    <xdr:cxnSp macro="">
      <xdr:nvCxnSpPr>
        <xdr:cNvPr id="197" name="直線コネクタ 196"/>
        <xdr:cNvCxnSpPr/>
      </xdr:nvCxnSpPr>
      <xdr:spPr>
        <a:xfrm>
          <a:off x="1320800" y="896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57150</xdr:rowOff>
    </xdr:from>
    <xdr:to>
      <xdr:col>7</xdr:col>
      <xdr:colOff>66675</xdr:colOff>
      <xdr:row>52</xdr:row>
      <xdr:rowOff>158750</xdr:rowOff>
    </xdr:to>
    <xdr:sp macro="" textlink="">
      <xdr:nvSpPr>
        <xdr:cNvPr id="207" name="円/楕円 206"/>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137177</xdr:rowOff>
    </xdr:from>
    <xdr:ext cx="762000" cy="259045"/>
    <xdr:sp macro="" textlink="">
      <xdr:nvSpPr>
        <xdr:cNvPr id="208" name="扶助費該当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9" name="円/楕円 208"/>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10" name="テキスト ボックス 209"/>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38100</xdr:rowOff>
    </xdr:from>
    <xdr:to>
      <xdr:col>4</xdr:col>
      <xdr:colOff>396875</xdr:colOff>
      <xdr:row>52</xdr:row>
      <xdr:rowOff>139700</xdr:rowOff>
    </xdr:to>
    <xdr:sp macro="" textlink="">
      <xdr:nvSpPr>
        <xdr:cNvPr id="211" name="円/楕円 210"/>
        <xdr:cNvSpPr/>
      </xdr:nvSpPr>
      <xdr:spPr>
        <a:xfrm>
          <a:off x="3048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149877</xdr:rowOff>
    </xdr:from>
    <xdr:ext cx="762000" cy="259045"/>
    <xdr:sp macro="" textlink="">
      <xdr:nvSpPr>
        <xdr:cNvPr id="212" name="テキスト ボックス 211"/>
        <xdr:cNvSpPr txBox="1"/>
      </xdr:nvSpPr>
      <xdr:spPr>
        <a:xfrm>
          <a:off x="2717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19050</xdr:rowOff>
    </xdr:from>
    <xdr:to>
      <xdr:col>3</xdr:col>
      <xdr:colOff>193675</xdr:colOff>
      <xdr:row>52</xdr:row>
      <xdr:rowOff>120650</xdr:rowOff>
    </xdr:to>
    <xdr:sp macro="" textlink="">
      <xdr:nvSpPr>
        <xdr:cNvPr id="213" name="円/楕円 212"/>
        <xdr:cNvSpPr/>
      </xdr:nvSpPr>
      <xdr:spPr>
        <a:xfrm>
          <a:off x="2159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130827</xdr:rowOff>
    </xdr:from>
    <xdr:ext cx="762000" cy="259045"/>
    <xdr:sp macro="" textlink="">
      <xdr:nvSpPr>
        <xdr:cNvPr id="214" name="テキスト ボックス 213"/>
        <xdr:cNvSpPr txBox="1"/>
      </xdr:nvSpPr>
      <xdr:spPr>
        <a:xfrm>
          <a:off x="1828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5" name="円/楕円 214"/>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6" name="テキスト ボックス 215"/>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その他に係る経常収支比率は公営企業に対する繰出金が大きな割合となっている。施設整備の精査・料金の見直し等徹底的に行い、公営企業の健全経営を目指す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142240</xdr:rowOff>
    </xdr:to>
    <xdr:cxnSp macro="">
      <xdr:nvCxnSpPr>
        <xdr:cNvPr id="249" name="直線コネクタ 248"/>
        <xdr:cNvCxnSpPr/>
      </xdr:nvCxnSpPr>
      <xdr:spPr>
        <a:xfrm flipV="1">
          <a:off x="15671800" y="9994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58</xdr:row>
      <xdr:rowOff>142240</xdr:rowOff>
    </xdr:to>
    <xdr:cxnSp macro="">
      <xdr:nvCxnSpPr>
        <xdr:cNvPr id="252" name="直線コネクタ 251"/>
        <xdr:cNvCxnSpPr/>
      </xdr:nvCxnSpPr>
      <xdr:spPr>
        <a:xfrm>
          <a:off x="14782800" y="988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107950</xdr:rowOff>
    </xdr:to>
    <xdr:cxnSp macro="">
      <xdr:nvCxnSpPr>
        <xdr:cNvPr id="255" name="直線コネクタ 254"/>
        <xdr:cNvCxnSpPr/>
      </xdr:nvCxnSpPr>
      <xdr:spPr>
        <a:xfrm>
          <a:off x="13893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62230</xdr:rowOff>
    </xdr:to>
    <xdr:cxnSp macro="">
      <xdr:nvCxnSpPr>
        <xdr:cNvPr id="258" name="直線コネクタ 257"/>
        <xdr:cNvCxnSpPr/>
      </xdr:nvCxnSpPr>
      <xdr:spPr>
        <a:xfrm>
          <a:off x="13004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8" name="円/楕円 267"/>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9"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91440</xdr:rowOff>
    </xdr:from>
    <xdr:to>
      <xdr:col>22</xdr:col>
      <xdr:colOff>615950</xdr:colOff>
      <xdr:row>59</xdr:row>
      <xdr:rowOff>21590</xdr:rowOff>
    </xdr:to>
    <xdr:sp macro="" textlink="">
      <xdr:nvSpPr>
        <xdr:cNvPr id="270" name="円/楕円 269"/>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6367</xdr:rowOff>
    </xdr:from>
    <xdr:ext cx="736600" cy="259045"/>
    <xdr:sp macro="" textlink="">
      <xdr:nvSpPr>
        <xdr:cNvPr id="271" name="テキスト ボックス 270"/>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2" name="円/楕円 271"/>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3" name="テキスト ボックス 272"/>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4" name="円/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5" name="テキスト ボックス 274"/>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6" name="円/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7" name="テキスト ボックス 276"/>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補助費等に係る経常収支比率は、ゴミ処理、病院等の一部事務組合への負担金が大きなウエイトを占める。今後はより効率的な一部事務組合の経営を目指す。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41275</xdr:rowOff>
    </xdr:from>
    <xdr:to>
      <xdr:col>24</xdr:col>
      <xdr:colOff>31750</xdr:colOff>
      <xdr:row>36</xdr:row>
      <xdr:rowOff>98425</xdr:rowOff>
    </xdr:to>
    <xdr:cxnSp macro="">
      <xdr:nvCxnSpPr>
        <xdr:cNvPr id="314" name="直線コネクタ 313"/>
        <xdr:cNvCxnSpPr/>
      </xdr:nvCxnSpPr>
      <xdr:spPr>
        <a:xfrm flipV="1">
          <a:off x="15671800" y="62134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98425</xdr:rowOff>
    </xdr:from>
    <xdr:to>
      <xdr:col>22</xdr:col>
      <xdr:colOff>565150</xdr:colOff>
      <xdr:row>36</xdr:row>
      <xdr:rowOff>107950</xdr:rowOff>
    </xdr:to>
    <xdr:cxnSp macro="">
      <xdr:nvCxnSpPr>
        <xdr:cNvPr id="317" name="直線コネクタ 316"/>
        <xdr:cNvCxnSpPr/>
      </xdr:nvCxnSpPr>
      <xdr:spPr>
        <a:xfrm flipV="1">
          <a:off x="14782800" y="6270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69850</xdr:rowOff>
    </xdr:from>
    <xdr:to>
      <xdr:col>21</xdr:col>
      <xdr:colOff>361950</xdr:colOff>
      <xdr:row>36</xdr:row>
      <xdr:rowOff>107950</xdr:rowOff>
    </xdr:to>
    <xdr:cxnSp macro="">
      <xdr:nvCxnSpPr>
        <xdr:cNvPr id="320" name="直線コネクタ 319"/>
        <xdr:cNvCxnSpPr/>
      </xdr:nvCxnSpPr>
      <xdr:spPr>
        <a:xfrm>
          <a:off x="13893800" y="624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69850</xdr:rowOff>
    </xdr:from>
    <xdr:to>
      <xdr:col>20</xdr:col>
      <xdr:colOff>158750</xdr:colOff>
      <xdr:row>36</xdr:row>
      <xdr:rowOff>146050</xdr:rowOff>
    </xdr:to>
    <xdr:cxnSp macro="">
      <xdr:nvCxnSpPr>
        <xdr:cNvPr id="323" name="直線コネクタ 322"/>
        <xdr:cNvCxnSpPr/>
      </xdr:nvCxnSpPr>
      <xdr:spPr>
        <a:xfrm flipV="1">
          <a:off x="13004800" y="624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161925</xdr:rowOff>
    </xdr:from>
    <xdr:to>
      <xdr:col>24</xdr:col>
      <xdr:colOff>82550</xdr:colOff>
      <xdr:row>36</xdr:row>
      <xdr:rowOff>92075</xdr:rowOff>
    </xdr:to>
    <xdr:sp macro="" textlink="">
      <xdr:nvSpPr>
        <xdr:cNvPr id="333" name="円/楕円 332"/>
        <xdr:cNvSpPr/>
      </xdr:nvSpPr>
      <xdr:spPr>
        <a:xfrm>
          <a:off x="16459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7002</xdr:rowOff>
    </xdr:from>
    <xdr:ext cx="762000" cy="259045"/>
    <xdr:sp macro="" textlink="">
      <xdr:nvSpPr>
        <xdr:cNvPr id="334" name="補助費等該当値テキスト"/>
        <xdr:cNvSpPr txBox="1"/>
      </xdr:nvSpPr>
      <xdr:spPr>
        <a:xfrm>
          <a:off x="16598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47625</xdr:rowOff>
    </xdr:from>
    <xdr:to>
      <xdr:col>22</xdr:col>
      <xdr:colOff>615950</xdr:colOff>
      <xdr:row>36</xdr:row>
      <xdr:rowOff>149225</xdr:rowOff>
    </xdr:to>
    <xdr:sp macro="" textlink="">
      <xdr:nvSpPr>
        <xdr:cNvPr id="335" name="円/楕円 334"/>
        <xdr:cNvSpPr/>
      </xdr:nvSpPr>
      <xdr:spPr>
        <a:xfrm>
          <a:off x="15621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159402</xdr:rowOff>
    </xdr:from>
    <xdr:ext cx="736600" cy="259045"/>
    <xdr:sp macro="" textlink="">
      <xdr:nvSpPr>
        <xdr:cNvPr id="336" name="テキスト ボックス 335"/>
        <xdr:cNvSpPr txBox="1"/>
      </xdr:nvSpPr>
      <xdr:spPr>
        <a:xfrm>
          <a:off x="15290800" y="59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57150</xdr:rowOff>
    </xdr:from>
    <xdr:to>
      <xdr:col>21</xdr:col>
      <xdr:colOff>412750</xdr:colOff>
      <xdr:row>36</xdr:row>
      <xdr:rowOff>158750</xdr:rowOff>
    </xdr:to>
    <xdr:sp macro="" textlink="">
      <xdr:nvSpPr>
        <xdr:cNvPr id="337" name="円/楕円 336"/>
        <xdr:cNvSpPr/>
      </xdr:nvSpPr>
      <xdr:spPr>
        <a:xfrm>
          <a:off x="14732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143527</xdr:rowOff>
    </xdr:from>
    <xdr:ext cx="762000" cy="259045"/>
    <xdr:sp macro="" textlink="">
      <xdr:nvSpPr>
        <xdr:cNvPr id="338" name="テキスト ボックス 337"/>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19050</xdr:rowOff>
    </xdr:from>
    <xdr:to>
      <xdr:col>20</xdr:col>
      <xdr:colOff>209550</xdr:colOff>
      <xdr:row>36</xdr:row>
      <xdr:rowOff>120650</xdr:rowOff>
    </xdr:to>
    <xdr:sp macro="" textlink="">
      <xdr:nvSpPr>
        <xdr:cNvPr id="339" name="円/楕円 338"/>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130827</xdr:rowOff>
    </xdr:from>
    <xdr:ext cx="762000" cy="259045"/>
    <xdr:sp macro="" textlink="">
      <xdr:nvSpPr>
        <xdr:cNvPr id="340" name="テキスト ボックス 339"/>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95250</xdr:rowOff>
    </xdr:from>
    <xdr:to>
      <xdr:col>19</xdr:col>
      <xdr:colOff>6350</xdr:colOff>
      <xdr:row>37</xdr:row>
      <xdr:rowOff>25400</xdr:rowOff>
    </xdr:to>
    <xdr:sp macro="" textlink="">
      <xdr:nvSpPr>
        <xdr:cNvPr id="341" name="円/楕円 340"/>
        <xdr:cNvSpPr/>
      </xdr:nvSpPr>
      <xdr:spPr>
        <a:xfrm>
          <a:off x="12954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10177</xdr:rowOff>
    </xdr:from>
    <xdr:ext cx="762000" cy="259045"/>
    <xdr:sp macro="" textlink="">
      <xdr:nvSpPr>
        <xdr:cNvPr id="342" name="テキスト ボックス 341"/>
        <xdr:cNvSpPr txBox="1"/>
      </xdr:nvSpPr>
      <xdr:spPr>
        <a:xfrm>
          <a:off x="12623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償還のピークは平成１９年度であったが、新規事業の徹底的な精査を行い新規の地方債発行を抑制などを行うことにより、公債費の比率を抑えている。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121285</xdr:rowOff>
    </xdr:from>
    <xdr:to>
      <xdr:col>7</xdr:col>
      <xdr:colOff>15875</xdr:colOff>
      <xdr:row>75</xdr:row>
      <xdr:rowOff>46990</xdr:rowOff>
    </xdr:to>
    <xdr:cxnSp macro="">
      <xdr:nvCxnSpPr>
        <xdr:cNvPr id="371" name="直線コネクタ 370"/>
        <xdr:cNvCxnSpPr/>
      </xdr:nvCxnSpPr>
      <xdr:spPr>
        <a:xfrm flipV="1">
          <a:off x="3987800" y="1280858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81280</xdr:rowOff>
    </xdr:to>
    <xdr:cxnSp macro="">
      <xdr:nvCxnSpPr>
        <xdr:cNvPr id="374" name="直線コネクタ 373"/>
        <xdr:cNvCxnSpPr/>
      </xdr:nvCxnSpPr>
      <xdr:spPr>
        <a:xfrm flipV="1">
          <a:off x="3098800" y="12905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76</xdr:row>
      <xdr:rowOff>64136</xdr:rowOff>
    </xdr:to>
    <xdr:cxnSp macro="">
      <xdr:nvCxnSpPr>
        <xdr:cNvPr id="377" name="直線コネクタ 376"/>
        <xdr:cNvCxnSpPr/>
      </xdr:nvCxnSpPr>
      <xdr:spPr>
        <a:xfrm flipV="1">
          <a:off x="2209800" y="12940030"/>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64136</xdr:rowOff>
    </xdr:from>
    <xdr:to>
      <xdr:col>3</xdr:col>
      <xdr:colOff>142875</xdr:colOff>
      <xdr:row>76</xdr:row>
      <xdr:rowOff>132714</xdr:rowOff>
    </xdr:to>
    <xdr:cxnSp macro="">
      <xdr:nvCxnSpPr>
        <xdr:cNvPr id="380" name="直線コネクタ 379"/>
        <xdr:cNvCxnSpPr/>
      </xdr:nvCxnSpPr>
      <xdr:spPr>
        <a:xfrm flipV="1">
          <a:off x="1320800" y="130943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70485</xdr:rowOff>
    </xdr:from>
    <xdr:to>
      <xdr:col>7</xdr:col>
      <xdr:colOff>66675</xdr:colOff>
      <xdr:row>75</xdr:row>
      <xdr:rowOff>635</xdr:rowOff>
    </xdr:to>
    <xdr:sp macro="" textlink="">
      <xdr:nvSpPr>
        <xdr:cNvPr id="390" name="円/楕円 389"/>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150512</xdr:rowOff>
    </xdr:from>
    <xdr:ext cx="762000" cy="259045"/>
    <xdr:sp macro="" textlink="">
      <xdr:nvSpPr>
        <xdr:cNvPr id="391" name="公債費該当値テキスト"/>
        <xdr:cNvSpPr txBox="1"/>
      </xdr:nvSpPr>
      <xdr:spPr>
        <a:xfrm>
          <a:off x="4914900" y="126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92" name="円/楕円 39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93" name="テキスト ボックス 392"/>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30480</xdr:rowOff>
    </xdr:from>
    <xdr:to>
      <xdr:col>4</xdr:col>
      <xdr:colOff>396875</xdr:colOff>
      <xdr:row>75</xdr:row>
      <xdr:rowOff>132080</xdr:rowOff>
    </xdr:to>
    <xdr:sp macro="" textlink="">
      <xdr:nvSpPr>
        <xdr:cNvPr id="394" name="円/楕円 393"/>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142257</xdr:rowOff>
    </xdr:from>
    <xdr:ext cx="762000" cy="259045"/>
    <xdr:sp macro="" textlink="">
      <xdr:nvSpPr>
        <xdr:cNvPr id="395" name="テキスト ボックス 394"/>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13336</xdr:rowOff>
    </xdr:from>
    <xdr:to>
      <xdr:col>3</xdr:col>
      <xdr:colOff>193675</xdr:colOff>
      <xdr:row>76</xdr:row>
      <xdr:rowOff>114936</xdr:rowOff>
    </xdr:to>
    <xdr:sp macro="" textlink="">
      <xdr:nvSpPr>
        <xdr:cNvPr id="396" name="円/楕円 395"/>
        <xdr:cNvSpPr/>
      </xdr:nvSpPr>
      <xdr:spPr>
        <a:xfrm>
          <a:off x="2159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125112</xdr:rowOff>
    </xdr:from>
    <xdr:ext cx="762000" cy="259045"/>
    <xdr:sp macro="" textlink="">
      <xdr:nvSpPr>
        <xdr:cNvPr id="397" name="テキスト ボックス 396"/>
        <xdr:cNvSpPr txBox="1"/>
      </xdr:nvSpPr>
      <xdr:spPr>
        <a:xfrm>
          <a:off x="1828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81914</xdr:rowOff>
    </xdr:from>
    <xdr:to>
      <xdr:col>1</xdr:col>
      <xdr:colOff>676275</xdr:colOff>
      <xdr:row>77</xdr:row>
      <xdr:rowOff>12064</xdr:rowOff>
    </xdr:to>
    <xdr:sp macro="" textlink="">
      <xdr:nvSpPr>
        <xdr:cNvPr id="398" name="円/楕円 397"/>
        <xdr:cNvSpPr/>
      </xdr:nvSpPr>
      <xdr:spPr>
        <a:xfrm>
          <a:off x="1270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22242</xdr:rowOff>
    </xdr:from>
    <xdr:ext cx="762000" cy="259045"/>
    <xdr:sp macro="" textlink="">
      <xdr:nvSpPr>
        <xdr:cNvPr id="399" name="テキスト ボックス 398"/>
        <xdr:cNvSpPr txBox="1"/>
      </xdr:nvSpPr>
      <xdr:spPr>
        <a:xfrm>
          <a:off x="939800" y="1288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平成２５年度に</a:t>
          </a:r>
          <a:r>
            <a:rPr kumimoji="1" lang="ja-JP" altLang="ja-JP" sz="1300">
              <a:solidFill>
                <a:schemeClr val="dk1"/>
              </a:solidFill>
              <a:effectLst/>
              <a:latin typeface="+mn-ea"/>
              <a:ea typeface="+mn-ea"/>
              <a:cs typeface="+mn-cs"/>
            </a:rPr>
            <a:t>公営企業に対する繰出金が増加したため類似団体平均値よりも上回った</a:t>
          </a:r>
          <a:r>
            <a:rPr kumimoji="1" lang="ja-JP" altLang="en-US" sz="1300">
              <a:solidFill>
                <a:schemeClr val="dk1"/>
              </a:solidFill>
              <a:effectLst/>
              <a:latin typeface="+mn-ea"/>
              <a:ea typeface="+mn-ea"/>
              <a:cs typeface="+mn-cs"/>
            </a:rPr>
            <a:t>が、平成２６年度においては、人件費における退職者の増加と新規採用職員の増加により類似団体平均値を下回った。</a:t>
          </a:r>
          <a:r>
            <a:rPr kumimoji="1" lang="ja-JP" altLang="ja-JP" sz="1300">
              <a:solidFill>
                <a:schemeClr val="dk1"/>
              </a:solidFill>
              <a:effectLst/>
              <a:latin typeface="+mn-ea"/>
              <a:ea typeface="+mn-ea"/>
              <a:cs typeface="+mn-cs"/>
            </a:rPr>
            <a:t>職員数の削減及び特別職及び議員報酬の削減などをはじめとする財政健全化への取り組み等により、引き続き健全な財政運営に努める。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133858</xdr:rowOff>
    </xdr:to>
    <xdr:cxnSp macro="">
      <xdr:nvCxnSpPr>
        <xdr:cNvPr id="430" name="直線コネクタ 429"/>
        <xdr:cNvCxnSpPr/>
      </xdr:nvCxnSpPr>
      <xdr:spPr>
        <a:xfrm flipV="1">
          <a:off x="15671800" y="131617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1"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77</xdr:row>
      <xdr:rowOff>133858</xdr:rowOff>
    </xdr:to>
    <xdr:cxnSp macro="">
      <xdr:nvCxnSpPr>
        <xdr:cNvPr id="433" name="直線コネクタ 432"/>
        <xdr:cNvCxnSpPr/>
      </xdr:nvCxnSpPr>
      <xdr:spPr>
        <a:xfrm>
          <a:off x="14782800" y="131434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76708</xdr:rowOff>
    </xdr:from>
    <xdr:to>
      <xdr:col>21</xdr:col>
      <xdr:colOff>361950</xdr:colOff>
      <xdr:row>76</xdr:row>
      <xdr:rowOff>113285</xdr:rowOff>
    </xdr:to>
    <xdr:cxnSp macro="">
      <xdr:nvCxnSpPr>
        <xdr:cNvPr id="436" name="直線コネクタ 435"/>
        <xdr:cNvCxnSpPr/>
      </xdr:nvCxnSpPr>
      <xdr:spPr>
        <a:xfrm>
          <a:off x="13893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8" name="テキスト ボックス 437"/>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106426</xdr:rowOff>
    </xdr:from>
    <xdr:to>
      <xdr:col>20</xdr:col>
      <xdr:colOff>158750</xdr:colOff>
      <xdr:row>76</xdr:row>
      <xdr:rowOff>76708</xdr:rowOff>
    </xdr:to>
    <xdr:cxnSp macro="">
      <xdr:nvCxnSpPr>
        <xdr:cNvPr id="439" name="直線コネクタ 438"/>
        <xdr:cNvCxnSpPr/>
      </xdr:nvCxnSpPr>
      <xdr:spPr>
        <a:xfrm>
          <a:off x="13004800" y="129651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3" name="テキスト ボックス 442"/>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49" name="円/楕円 448"/>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97299</xdr:rowOff>
    </xdr:from>
    <xdr:ext cx="762000" cy="259045"/>
    <xdr:sp macro="" textlink="">
      <xdr:nvSpPr>
        <xdr:cNvPr id="450"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51" name="円/楕円 450"/>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52" name="テキスト ボックス 451"/>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3" name="円/楕円 452"/>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54" name="テキスト ボックス 453"/>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25908</xdr:rowOff>
    </xdr:from>
    <xdr:to>
      <xdr:col>20</xdr:col>
      <xdr:colOff>209550</xdr:colOff>
      <xdr:row>76</xdr:row>
      <xdr:rowOff>127508</xdr:rowOff>
    </xdr:to>
    <xdr:sp macro="" textlink="">
      <xdr:nvSpPr>
        <xdr:cNvPr id="455" name="円/楕円 454"/>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56" name="テキスト ボックス 455"/>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7" name="円/楕円 456"/>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58" name="テキスト ボックス 457"/>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群馬県嬬恋村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3382</xdr:rowOff>
    </xdr:from>
    <xdr:to>
      <xdr:col>4</xdr:col>
      <xdr:colOff>1117600</xdr:colOff>
      <xdr:row>16</xdr:row>
      <xdr:rowOff>25883</xdr:rowOff>
    </xdr:to>
    <xdr:cxnSp macro="">
      <xdr:nvCxnSpPr>
        <xdr:cNvPr id="52" name="直線コネクタ 51"/>
        <xdr:cNvCxnSpPr/>
      </xdr:nvCxnSpPr>
      <xdr:spPr bwMode="auto">
        <a:xfrm>
          <a:off x="5003800" y="2794207"/>
          <a:ext cx="647700" cy="2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167462</xdr:rowOff>
    </xdr:from>
    <xdr:to>
      <xdr:col>4</xdr:col>
      <xdr:colOff>469900</xdr:colOff>
      <xdr:row>16</xdr:row>
      <xdr:rowOff>3382</xdr:rowOff>
    </xdr:to>
    <xdr:cxnSp macro="">
      <xdr:nvCxnSpPr>
        <xdr:cNvPr id="55" name="直線コネクタ 54"/>
        <xdr:cNvCxnSpPr/>
      </xdr:nvCxnSpPr>
      <xdr:spPr bwMode="auto">
        <a:xfrm>
          <a:off x="4305300" y="2786837"/>
          <a:ext cx="698500" cy="7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167462</xdr:rowOff>
    </xdr:from>
    <xdr:to>
      <xdr:col>3</xdr:col>
      <xdr:colOff>904875</xdr:colOff>
      <xdr:row>16</xdr:row>
      <xdr:rowOff>23760</xdr:rowOff>
    </xdr:to>
    <xdr:cxnSp macro="">
      <xdr:nvCxnSpPr>
        <xdr:cNvPr id="58" name="直線コネクタ 57"/>
        <xdr:cNvCxnSpPr/>
      </xdr:nvCxnSpPr>
      <xdr:spPr bwMode="auto">
        <a:xfrm flipV="1">
          <a:off x="3606800" y="2786837"/>
          <a:ext cx="698500" cy="27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23760</xdr:rowOff>
    </xdr:from>
    <xdr:to>
      <xdr:col>3</xdr:col>
      <xdr:colOff>206375</xdr:colOff>
      <xdr:row>16</xdr:row>
      <xdr:rowOff>39707</xdr:rowOff>
    </xdr:to>
    <xdr:cxnSp macro="">
      <xdr:nvCxnSpPr>
        <xdr:cNvPr id="61" name="直線コネクタ 60"/>
        <xdr:cNvCxnSpPr/>
      </xdr:nvCxnSpPr>
      <xdr:spPr bwMode="auto">
        <a:xfrm flipV="1">
          <a:off x="2908300" y="2814585"/>
          <a:ext cx="698500" cy="1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146533</xdr:rowOff>
    </xdr:from>
    <xdr:to>
      <xdr:col>5</xdr:col>
      <xdr:colOff>34925</xdr:colOff>
      <xdr:row>16</xdr:row>
      <xdr:rowOff>76683</xdr:rowOff>
    </xdr:to>
    <xdr:sp macro="" textlink="">
      <xdr:nvSpPr>
        <xdr:cNvPr id="71" name="円/楕円 70"/>
        <xdr:cNvSpPr/>
      </xdr:nvSpPr>
      <xdr:spPr bwMode="auto">
        <a:xfrm>
          <a:off x="5600700" y="276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163060</xdr:rowOff>
    </xdr:from>
    <xdr:ext cx="762000" cy="259045"/>
    <xdr:sp macro="" textlink="">
      <xdr:nvSpPr>
        <xdr:cNvPr id="72" name="人口1人当たり決算額の推移該当値テキスト130"/>
        <xdr:cNvSpPr txBox="1"/>
      </xdr:nvSpPr>
      <xdr:spPr>
        <a:xfrm>
          <a:off x="5740400" y="26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132,914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124032</xdr:rowOff>
    </xdr:from>
    <xdr:to>
      <xdr:col>4</xdr:col>
      <xdr:colOff>520700</xdr:colOff>
      <xdr:row>16</xdr:row>
      <xdr:rowOff>54182</xdr:rowOff>
    </xdr:to>
    <xdr:sp macro="" textlink="">
      <xdr:nvSpPr>
        <xdr:cNvPr id="73" name="円/楕円 72"/>
        <xdr:cNvSpPr/>
      </xdr:nvSpPr>
      <xdr:spPr bwMode="auto">
        <a:xfrm>
          <a:off x="4953000" y="274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64359</xdr:rowOff>
    </xdr:from>
    <xdr:ext cx="736600" cy="259045"/>
    <xdr:sp macro="" textlink="">
      <xdr:nvSpPr>
        <xdr:cNvPr id="74" name="テキスト ボックス 73"/>
        <xdr:cNvSpPr txBox="1"/>
      </xdr:nvSpPr>
      <xdr:spPr>
        <a:xfrm>
          <a:off x="4622800" y="251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134,981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116662</xdr:rowOff>
    </xdr:from>
    <xdr:to>
      <xdr:col>3</xdr:col>
      <xdr:colOff>955675</xdr:colOff>
      <xdr:row>16</xdr:row>
      <xdr:rowOff>46812</xdr:rowOff>
    </xdr:to>
    <xdr:sp macro="" textlink="">
      <xdr:nvSpPr>
        <xdr:cNvPr id="75" name="円/楕円 74"/>
        <xdr:cNvSpPr/>
      </xdr:nvSpPr>
      <xdr:spPr bwMode="auto">
        <a:xfrm>
          <a:off x="4254500" y="273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56989</xdr:rowOff>
    </xdr:from>
    <xdr:ext cx="762000" cy="259045"/>
    <xdr:sp macro="" textlink="">
      <xdr:nvSpPr>
        <xdr:cNvPr id="76" name="テキスト ボックス 75"/>
        <xdr:cNvSpPr txBox="1"/>
      </xdr:nvSpPr>
      <xdr:spPr>
        <a:xfrm>
          <a:off x="3924300" y="250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144410</xdr:rowOff>
    </xdr:from>
    <xdr:to>
      <xdr:col>3</xdr:col>
      <xdr:colOff>257175</xdr:colOff>
      <xdr:row>16</xdr:row>
      <xdr:rowOff>74560</xdr:rowOff>
    </xdr:to>
    <xdr:sp macro="" textlink="">
      <xdr:nvSpPr>
        <xdr:cNvPr id="77" name="円/楕円 76"/>
        <xdr:cNvSpPr/>
      </xdr:nvSpPr>
      <xdr:spPr bwMode="auto">
        <a:xfrm>
          <a:off x="3556000" y="276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84737</xdr:rowOff>
    </xdr:from>
    <xdr:ext cx="762000" cy="259045"/>
    <xdr:sp macro="" textlink="">
      <xdr:nvSpPr>
        <xdr:cNvPr id="78" name="テキスト ボックス 77"/>
        <xdr:cNvSpPr txBox="1"/>
      </xdr:nvSpPr>
      <xdr:spPr>
        <a:xfrm>
          <a:off x="3225800" y="253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133,109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160357</xdr:rowOff>
    </xdr:from>
    <xdr:to>
      <xdr:col>2</xdr:col>
      <xdr:colOff>692150</xdr:colOff>
      <xdr:row>16</xdr:row>
      <xdr:rowOff>90507</xdr:rowOff>
    </xdr:to>
    <xdr:sp macro="" textlink="">
      <xdr:nvSpPr>
        <xdr:cNvPr id="79" name="円/楕円 78"/>
        <xdr:cNvSpPr/>
      </xdr:nvSpPr>
      <xdr:spPr bwMode="auto">
        <a:xfrm>
          <a:off x="2857500" y="277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100684</xdr:rowOff>
    </xdr:from>
    <xdr:ext cx="762000" cy="259045"/>
    <xdr:sp macro="" textlink="">
      <xdr:nvSpPr>
        <xdr:cNvPr id="80" name="テキスト ボックス 79"/>
        <xdr:cNvSpPr txBox="1"/>
      </xdr:nvSpPr>
      <xdr:spPr>
        <a:xfrm>
          <a:off x="2527300" y="254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264179</xdr:rowOff>
    </xdr:from>
    <xdr:to>
      <xdr:col>4</xdr:col>
      <xdr:colOff>1117600</xdr:colOff>
      <xdr:row>36</xdr:row>
      <xdr:rowOff>68612</xdr:rowOff>
    </xdr:to>
    <xdr:cxnSp macro="">
      <xdr:nvCxnSpPr>
        <xdr:cNvPr id="114" name="直線コネクタ 113"/>
        <xdr:cNvCxnSpPr/>
      </xdr:nvCxnSpPr>
      <xdr:spPr bwMode="auto">
        <a:xfrm>
          <a:off x="5003800" y="6874529"/>
          <a:ext cx="647700" cy="147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179616</xdr:rowOff>
    </xdr:from>
    <xdr:to>
      <xdr:col>4</xdr:col>
      <xdr:colOff>469900</xdr:colOff>
      <xdr:row>35</xdr:row>
      <xdr:rowOff>264179</xdr:rowOff>
    </xdr:to>
    <xdr:cxnSp macro="">
      <xdr:nvCxnSpPr>
        <xdr:cNvPr id="117" name="直線コネクタ 116"/>
        <xdr:cNvCxnSpPr/>
      </xdr:nvCxnSpPr>
      <xdr:spPr bwMode="auto">
        <a:xfrm>
          <a:off x="4305300" y="6789966"/>
          <a:ext cx="698500" cy="84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325692</xdr:rowOff>
    </xdr:from>
    <xdr:to>
      <xdr:col>3</xdr:col>
      <xdr:colOff>904875</xdr:colOff>
      <xdr:row>35</xdr:row>
      <xdr:rowOff>179616</xdr:rowOff>
    </xdr:to>
    <xdr:cxnSp macro="">
      <xdr:nvCxnSpPr>
        <xdr:cNvPr id="120" name="直線コネクタ 119"/>
        <xdr:cNvCxnSpPr/>
      </xdr:nvCxnSpPr>
      <xdr:spPr bwMode="auto">
        <a:xfrm>
          <a:off x="3606800" y="6593142"/>
          <a:ext cx="698500" cy="19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33922</xdr:rowOff>
    </xdr:from>
    <xdr:to>
      <xdr:col>3</xdr:col>
      <xdr:colOff>206375</xdr:colOff>
      <xdr:row>34</xdr:row>
      <xdr:rowOff>325692</xdr:rowOff>
    </xdr:to>
    <xdr:cxnSp macro="">
      <xdr:nvCxnSpPr>
        <xdr:cNvPr id="123" name="直線コネクタ 122"/>
        <xdr:cNvCxnSpPr/>
      </xdr:nvCxnSpPr>
      <xdr:spPr bwMode="auto">
        <a:xfrm>
          <a:off x="2908300" y="6301372"/>
          <a:ext cx="698500" cy="29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33" name="円/楕円 132"/>
        <xdr:cNvSpPr/>
      </xdr:nvSpPr>
      <xdr:spPr bwMode="auto">
        <a:xfrm>
          <a:off x="5600700" y="6971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332789</xdr:rowOff>
    </xdr:from>
    <xdr:ext cx="762000" cy="259045"/>
    <xdr:sp macro="" textlink="">
      <xdr:nvSpPr>
        <xdr:cNvPr id="134" name="人口1人当たり決算額の推移該当値テキスト445"/>
        <xdr:cNvSpPr txBox="1"/>
      </xdr:nvSpPr>
      <xdr:spPr>
        <a:xfrm>
          <a:off x="5740400" y="694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213379</xdr:rowOff>
    </xdr:from>
    <xdr:to>
      <xdr:col>4</xdr:col>
      <xdr:colOff>520700</xdr:colOff>
      <xdr:row>35</xdr:row>
      <xdr:rowOff>314979</xdr:rowOff>
    </xdr:to>
    <xdr:sp macro="" textlink="">
      <xdr:nvSpPr>
        <xdr:cNvPr id="135" name="円/楕円 134"/>
        <xdr:cNvSpPr/>
      </xdr:nvSpPr>
      <xdr:spPr bwMode="auto">
        <a:xfrm>
          <a:off x="4953000" y="682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299756</xdr:rowOff>
    </xdr:from>
    <xdr:ext cx="736600" cy="259045"/>
    <xdr:sp macro="" textlink="">
      <xdr:nvSpPr>
        <xdr:cNvPr id="136" name="テキスト ボックス 135"/>
        <xdr:cNvSpPr txBox="1"/>
      </xdr:nvSpPr>
      <xdr:spPr>
        <a:xfrm>
          <a:off x="4622800" y="691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128816</xdr:rowOff>
    </xdr:from>
    <xdr:to>
      <xdr:col>3</xdr:col>
      <xdr:colOff>955675</xdr:colOff>
      <xdr:row>35</xdr:row>
      <xdr:rowOff>230416</xdr:rowOff>
    </xdr:to>
    <xdr:sp macro="" textlink="">
      <xdr:nvSpPr>
        <xdr:cNvPr id="137" name="円/楕円 136"/>
        <xdr:cNvSpPr/>
      </xdr:nvSpPr>
      <xdr:spPr bwMode="auto">
        <a:xfrm>
          <a:off x="4254500" y="67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215193</xdr:rowOff>
    </xdr:from>
    <xdr:ext cx="762000" cy="259045"/>
    <xdr:sp macro="" textlink="">
      <xdr:nvSpPr>
        <xdr:cNvPr id="138" name="テキスト ボックス 137"/>
        <xdr:cNvSpPr txBox="1"/>
      </xdr:nvSpPr>
      <xdr:spPr>
        <a:xfrm>
          <a:off x="3924300" y="68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274892</xdr:rowOff>
    </xdr:from>
    <xdr:to>
      <xdr:col>3</xdr:col>
      <xdr:colOff>257175</xdr:colOff>
      <xdr:row>35</xdr:row>
      <xdr:rowOff>33592</xdr:rowOff>
    </xdr:to>
    <xdr:sp macro="" textlink="">
      <xdr:nvSpPr>
        <xdr:cNvPr id="139" name="円/楕円 138"/>
        <xdr:cNvSpPr/>
      </xdr:nvSpPr>
      <xdr:spPr bwMode="auto">
        <a:xfrm>
          <a:off x="3556000" y="65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43768</xdr:rowOff>
    </xdr:from>
    <xdr:ext cx="762000" cy="259045"/>
    <xdr:sp macro="" textlink="">
      <xdr:nvSpPr>
        <xdr:cNvPr id="140" name="テキスト ボックス 139"/>
        <xdr:cNvSpPr txBox="1"/>
      </xdr:nvSpPr>
      <xdr:spPr>
        <a:xfrm>
          <a:off x="3225800" y="631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326022</xdr:rowOff>
    </xdr:from>
    <xdr:to>
      <xdr:col>2</xdr:col>
      <xdr:colOff>692150</xdr:colOff>
      <xdr:row>34</xdr:row>
      <xdr:rowOff>84722</xdr:rowOff>
    </xdr:to>
    <xdr:sp macro="" textlink="">
      <xdr:nvSpPr>
        <xdr:cNvPr id="141" name="円/楕円 140"/>
        <xdr:cNvSpPr/>
      </xdr:nvSpPr>
      <xdr:spPr bwMode="auto">
        <a:xfrm>
          <a:off x="2857500" y="625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94899</xdr:rowOff>
    </xdr:from>
    <xdr:ext cx="762000" cy="259045"/>
    <xdr:sp macro="" textlink="">
      <xdr:nvSpPr>
        <xdr:cNvPr id="142" name="テキスト ボックス 141"/>
        <xdr:cNvSpPr txBox="1"/>
      </xdr:nvSpPr>
      <xdr:spPr>
        <a:xfrm>
          <a:off x="2527300" y="60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化判断指標の実質公債費比率を改善するため、人件費削減や繰上償還を積極的に行い、起債依存型からの脱却へ体質を改善することにより、財政調整基金残高、実質収支額共に増加してきたが、平成２６年度が村道整備事業等の公共事業を積極的に行ったため単年度収支額は減少した。今後の安定した事業運営のため、財政調整基金積立金を増加したたため実質単年度収支は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削減のため繰上償還を継続してきた結果、一般会計における黒字額は徐々に伸びてきた。平成２６年度は村道工事等の公共事業投資を積極的に行った結果、実質収支額が減少した。国民健康保険特別会計では健康増進事業、予防事業への取組み効果として、保険給付費の削減されたことにより黒字額が増加していたが、医療費の増加により減少しつつある。上水道事業会計についてはスキー事業会計への貸出金を一括返済を受けたため大幅に黒字額が増加した。今後も黒字を維持するため様々な事業展開と、事業の効率化、省力化に努め健全財政を維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公債費適正化計画に基づき今後の事業計画の整理縮小を図るなど起債依存型の事業実施を見直し、新規発行の抑制（歳入の８％以内）、繰上償還の実施により、一般会計における元利償還金は平成２２年度から平成２６年度でより２５９百万円減少した。また、平成２１年度に国営農地造成事業の償還負担金が終了したことにより債務負担行為に基づく支出額が減少した。平成２６年度は算入公債費が増えているが災害復旧事業のための元利償還金が増えたため増加した。今後も実質公債費比率の改善のため、新規発行を抑制し繰上償還を実施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村債の繰上償還と新規起債の発行抑制に務めるとともに、一部事務組合についても運営を見直してきたことにより将来負担額の減少が図れた。また、基準財政需要額算入見込額のうち公債費については、新規起債を辺地対策事業債、過疎対策事業債を基本としたことと、交付税の振替措置である臨時財政対策債の発行額が伸びたことにより増加していることも要因の一つである。また、安定経営のため、基金を積立を行ってきたことも数値の改善につながった。平成２６年度については小学校統合事業による学校建設のため地方債残高が増えたが基金の積立を行うことにより将来負担比率は前年より下げることができた。</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7999600</v>
      </c>
      <c r="BO4" s="379"/>
      <c r="BP4" s="379"/>
      <c r="BQ4" s="379"/>
      <c r="BR4" s="379"/>
      <c r="BS4" s="379"/>
      <c r="BT4" s="379"/>
      <c r="BU4" s="380"/>
      <c r="BV4" s="378">
        <v>7085517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14.2</v>
      </c>
      <c r="CU4" s="556"/>
      <c r="CV4" s="556"/>
      <c r="CW4" s="556"/>
      <c r="CX4" s="556"/>
      <c r="CY4" s="556"/>
      <c r="CZ4" s="556"/>
      <c r="DA4" s="557"/>
      <c r="DB4" s="555">
        <v>16.3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7192174</v>
      </c>
      <c r="BO5" s="384"/>
      <c r="BP5" s="384"/>
      <c r="BQ5" s="384"/>
      <c r="BR5" s="384"/>
      <c r="BS5" s="384"/>
      <c r="BT5" s="384"/>
      <c r="BU5" s="385"/>
      <c r="BV5" s="383">
        <v>6240814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74.5</v>
      </c>
      <c r="CU5" s="354"/>
      <c r="CV5" s="354"/>
      <c r="CW5" s="354"/>
      <c r="CX5" s="354"/>
      <c r="CY5" s="354"/>
      <c r="CZ5" s="354"/>
      <c r="DA5" s="355"/>
      <c r="DB5" s="353">
        <v>80</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807426</v>
      </c>
      <c r="BO6" s="384"/>
      <c r="BP6" s="384"/>
      <c r="BQ6" s="384"/>
      <c r="BR6" s="384"/>
      <c r="BS6" s="384"/>
      <c r="BT6" s="384"/>
      <c r="BU6" s="385"/>
      <c r="BV6" s="383">
        <v>844703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79.7</v>
      </c>
      <c r="CU6" s="530"/>
      <c r="CV6" s="530"/>
      <c r="CW6" s="530"/>
      <c r="CX6" s="530"/>
      <c r="CY6" s="530"/>
      <c r="CZ6" s="530"/>
      <c r="DA6" s="531"/>
      <c r="DB6" s="529">
        <v>86.5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184985</v>
      </c>
      <c r="BO7" s="384"/>
      <c r="BP7" s="384"/>
      <c r="BQ7" s="384"/>
      <c r="BR7" s="384"/>
      <c r="BS7" s="384"/>
      <c r="BT7" s="384"/>
      <c r="BU7" s="385"/>
      <c r="BV7" s="383">
        <v>107049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4374549</v>
      </c>
      <c r="CU7" s="384"/>
      <c r="CV7" s="384"/>
      <c r="CW7" s="384"/>
      <c r="CX7" s="384"/>
      <c r="CY7" s="384"/>
      <c r="CZ7" s="384"/>
      <c r="DA7" s="385"/>
      <c r="DB7" s="383">
        <v>4519556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622441</v>
      </c>
      <c r="BO8" s="384"/>
      <c r="BP8" s="384"/>
      <c r="BQ8" s="384"/>
      <c r="BR8" s="384"/>
      <c r="BS8" s="384"/>
      <c r="BT8" s="384"/>
      <c r="BU8" s="385"/>
      <c r="BV8" s="383">
        <v>737654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10183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-115213</v>
      </c>
      <c r="BO9" s="384"/>
      <c r="BP9" s="384"/>
      <c r="BQ9" s="384"/>
      <c r="BR9" s="384"/>
      <c r="BS9" s="384"/>
      <c r="BT9" s="384"/>
      <c r="BU9" s="385"/>
      <c r="BV9" s="383">
        <v>257791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10858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608872</v>
      </c>
      <c r="BO10" s="384"/>
      <c r="BP10" s="384"/>
      <c r="BQ10" s="384"/>
      <c r="BR10" s="384"/>
      <c r="BS10" s="384"/>
      <c r="BT10" s="384"/>
      <c r="BU10" s="385"/>
      <c r="BV10" s="383">
        <v>103373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122509</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10112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10018</v>
      </c>
      <c r="S13" s="485"/>
      <c r="T13" s="485"/>
      <c r="U13" s="485"/>
      <c r="V13" s="486"/>
      <c r="W13" s="472" t="s">
        <v>124</v>
      </c>
      <c r="X13" s="396"/>
      <c r="Y13" s="396"/>
      <c r="Z13" s="396"/>
      <c r="AA13" s="396"/>
      <c r="AB13" s="397"/>
      <c r="AC13" s="359">
        <v>1823</v>
      </c>
      <c r="AD13" s="360"/>
      <c r="AE13" s="360"/>
      <c r="AF13" s="360"/>
      <c r="AG13" s="361"/>
      <c r="AH13" s="359">
        <v>1940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493659</v>
      </c>
      <c r="BO13" s="384"/>
      <c r="BP13" s="384"/>
      <c r="BQ13" s="384"/>
      <c r="BR13" s="384"/>
      <c r="BS13" s="384"/>
      <c r="BT13" s="384"/>
      <c r="BU13" s="385"/>
      <c r="BV13" s="383">
        <v>483673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10209</v>
      </c>
      <c r="S14" s="485"/>
      <c r="T14" s="485"/>
      <c r="U14" s="485"/>
      <c r="V14" s="486"/>
      <c r="W14" s="487"/>
      <c r="X14" s="399"/>
      <c r="Y14" s="399"/>
      <c r="Z14" s="399"/>
      <c r="AA14" s="399"/>
      <c r="AB14" s="400"/>
      <c r="AC14" s="477">
        <v>32.5</v>
      </c>
      <c r="AD14" s="478"/>
      <c r="AE14" s="478"/>
      <c r="AF14" s="478"/>
      <c r="AG14" s="479"/>
      <c r="AH14" s="477">
        <v>31.1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40</v>
      </c>
      <c r="CU14" s="456"/>
      <c r="CV14" s="456"/>
      <c r="CW14" s="456"/>
      <c r="CX14" s="456"/>
      <c r="CY14" s="456"/>
      <c r="CZ14" s="456"/>
      <c r="DA14" s="457"/>
      <c r="DB14" s="488">
        <v>46.2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10110</v>
      </c>
      <c r="S15" s="485"/>
      <c r="T15" s="485"/>
      <c r="U15" s="485"/>
      <c r="V15" s="486"/>
      <c r="W15" s="472" t="s">
        <v>131</v>
      </c>
      <c r="X15" s="396"/>
      <c r="Y15" s="396"/>
      <c r="Z15" s="396"/>
      <c r="AA15" s="396"/>
      <c r="AB15" s="397"/>
      <c r="AC15" s="359">
        <v>580</v>
      </c>
      <c r="AD15" s="360"/>
      <c r="AE15" s="360"/>
      <c r="AF15" s="360"/>
      <c r="AG15" s="361"/>
      <c r="AH15" s="359">
        <v>710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1438004</v>
      </c>
      <c r="BO15" s="379"/>
      <c r="BP15" s="379"/>
      <c r="BQ15" s="379"/>
      <c r="BR15" s="379"/>
      <c r="BS15" s="379"/>
      <c r="BT15" s="379"/>
      <c r="BU15" s="380"/>
      <c r="BV15" s="378">
        <v>1510078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10.3</v>
      </c>
      <c r="AD16" s="478"/>
      <c r="AE16" s="478"/>
      <c r="AF16" s="478"/>
      <c r="AG16" s="479"/>
      <c r="AH16" s="477">
        <v>11.4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3677839</v>
      </c>
      <c r="BO16" s="384"/>
      <c r="BP16" s="384"/>
      <c r="BQ16" s="384"/>
      <c r="BR16" s="384"/>
      <c r="BS16" s="384"/>
      <c r="BT16" s="384"/>
      <c r="BU16" s="385"/>
      <c r="BV16" s="383">
        <v>3761404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3210</v>
      </c>
      <c r="AD17" s="360"/>
      <c r="AE17" s="360"/>
      <c r="AF17" s="360"/>
      <c r="AG17" s="361"/>
      <c r="AH17" s="359">
        <v>3582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1815108</v>
      </c>
      <c r="BO17" s="384"/>
      <c r="BP17" s="384"/>
      <c r="BQ17" s="384"/>
      <c r="BR17" s="384"/>
      <c r="BS17" s="384"/>
      <c r="BT17" s="384"/>
      <c r="BU17" s="385"/>
      <c r="BV17" s="383">
        <v>1920369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337.58</v>
      </c>
      <c r="M18" s="448"/>
      <c r="N18" s="448"/>
      <c r="O18" s="448"/>
      <c r="P18" s="448"/>
      <c r="Q18" s="448"/>
      <c r="R18" s="449"/>
      <c r="S18" s="449"/>
      <c r="T18" s="449"/>
      <c r="U18" s="449"/>
      <c r="V18" s="450"/>
      <c r="W18" s="464"/>
      <c r="X18" s="465"/>
      <c r="Y18" s="465"/>
      <c r="Z18" s="465"/>
      <c r="AA18" s="465"/>
      <c r="AB18" s="473"/>
      <c r="AC18" s="347">
        <v>57.2</v>
      </c>
      <c r="AD18" s="348"/>
      <c r="AE18" s="348"/>
      <c r="AF18" s="348"/>
      <c r="AG18" s="451"/>
      <c r="AH18" s="347">
        <v>57.5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3620464</v>
      </c>
      <c r="BO18" s="384"/>
      <c r="BP18" s="384"/>
      <c r="BQ18" s="384"/>
      <c r="BR18" s="384"/>
      <c r="BS18" s="384"/>
      <c r="BT18" s="384"/>
      <c r="BU18" s="385"/>
      <c r="BV18" s="383">
        <v>3698626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6042203</v>
      </c>
      <c r="BO19" s="384"/>
      <c r="BP19" s="384"/>
      <c r="BQ19" s="384"/>
      <c r="BR19" s="384"/>
      <c r="BS19" s="384"/>
      <c r="BT19" s="384"/>
      <c r="BU19" s="385"/>
      <c r="BV19" s="383">
        <v>5466910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3651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6017175</v>
      </c>
      <c r="BO23" s="384"/>
      <c r="BP23" s="384"/>
      <c r="BQ23" s="384"/>
      <c r="BR23" s="384"/>
      <c r="BS23" s="384"/>
      <c r="BT23" s="384"/>
      <c r="BU23" s="385"/>
      <c r="BV23" s="383">
        <v>5690527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7100</v>
      </c>
      <c r="R24" s="360"/>
      <c r="S24" s="360"/>
      <c r="T24" s="360"/>
      <c r="U24" s="360"/>
      <c r="V24" s="361"/>
      <c r="W24" s="425"/>
      <c r="X24" s="416"/>
      <c r="Y24" s="417"/>
      <c r="Z24" s="356" t="s">
        <v>155</v>
      </c>
      <c r="AA24" s="357"/>
      <c r="AB24" s="357"/>
      <c r="AC24" s="357"/>
      <c r="AD24" s="357"/>
      <c r="AE24" s="357"/>
      <c r="AF24" s="357"/>
      <c r="AG24" s="358"/>
      <c r="AH24" s="359">
        <v>104</v>
      </c>
      <c r="AI24" s="360"/>
      <c r="AJ24" s="360"/>
      <c r="AK24" s="360"/>
      <c r="AL24" s="361"/>
      <c r="AM24" s="359">
        <v>339872</v>
      </c>
      <c r="AN24" s="360"/>
      <c r="AO24" s="360"/>
      <c r="AP24" s="360"/>
      <c r="AQ24" s="360"/>
      <c r="AR24" s="361"/>
      <c r="AS24" s="359">
        <v>3268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5892032</v>
      </c>
      <c r="BO24" s="384"/>
      <c r="BP24" s="384"/>
      <c r="BQ24" s="384"/>
      <c r="BR24" s="384"/>
      <c r="BS24" s="384"/>
      <c r="BT24" s="384"/>
      <c r="BU24" s="385"/>
      <c r="BV24" s="383">
        <v>5536937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5820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212242</v>
      </c>
      <c r="BO25" s="379"/>
      <c r="BP25" s="379"/>
      <c r="BQ25" s="379"/>
      <c r="BR25" s="379"/>
      <c r="BS25" s="379"/>
      <c r="BT25" s="379"/>
      <c r="BU25" s="380"/>
      <c r="BV25" s="378">
        <v>267211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5460</v>
      </c>
      <c r="R26" s="360"/>
      <c r="S26" s="360"/>
      <c r="T26" s="360"/>
      <c r="U26" s="360"/>
      <c r="V26" s="361"/>
      <c r="W26" s="425"/>
      <c r="X26" s="416"/>
      <c r="Y26" s="417"/>
      <c r="Z26" s="356" t="s">
        <v>161</v>
      </c>
      <c r="AA26" s="438"/>
      <c r="AB26" s="438"/>
      <c r="AC26" s="438"/>
      <c r="AD26" s="438"/>
      <c r="AE26" s="438"/>
      <c r="AF26" s="438"/>
      <c r="AG26" s="439"/>
      <c r="AH26" s="359">
        <v>2</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2850</v>
      </c>
      <c r="R27" s="360"/>
      <c r="S27" s="360"/>
      <c r="T27" s="360"/>
      <c r="U27" s="360"/>
      <c r="V27" s="361"/>
      <c r="W27" s="425"/>
      <c r="X27" s="416"/>
      <c r="Y27" s="417"/>
      <c r="Z27" s="356" t="s">
        <v>165</v>
      </c>
      <c r="AA27" s="357"/>
      <c r="AB27" s="357"/>
      <c r="AC27" s="357"/>
      <c r="AD27" s="357"/>
      <c r="AE27" s="357"/>
      <c r="AF27" s="357"/>
      <c r="AG27" s="358"/>
      <c r="AH27" s="359">
        <v>15</v>
      </c>
      <c r="AI27" s="360"/>
      <c r="AJ27" s="360"/>
      <c r="AK27" s="360"/>
      <c r="AL27" s="361"/>
      <c r="AM27" s="359">
        <v>48840</v>
      </c>
      <c r="AN27" s="360"/>
      <c r="AO27" s="360"/>
      <c r="AP27" s="360"/>
      <c r="AQ27" s="360"/>
      <c r="AR27" s="361"/>
      <c r="AS27" s="359">
        <v>3256</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2300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1841467</v>
      </c>
      <c r="BO28" s="379"/>
      <c r="BP28" s="379"/>
      <c r="BQ28" s="379"/>
      <c r="BR28" s="379"/>
      <c r="BS28" s="379"/>
      <c r="BT28" s="379"/>
      <c r="BU28" s="380"/>
      <c r="BV28" s="378">
        <v>1232595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10</v>
      </c>
      <c r="M29" s="360"/>
      <c r="N29" s="360"/>
      <c r="O29" s="360"/>
      <c r="P29" s="361"/>
      <c r="Q29" s="359">
        <v>2100</v>
      </c>
      <c r="R29" s="360"/>
      <c r="S29" s="360"/>
      <c r="T29" s="360"/>
      <c r="U29" s="360"/>
      <c r="V29" s="361"/>
      <c r="W29" s="426"/>
      <c r="X29" s="427"/>
      <c r="Y29" s="428"/>
      <c r="Z29" s="356" t="s">
        <v>172</v>
      </c>
      <c r="AA29" s="357"/>
      <c r="AB29" s="357"/>
      <c r="AC29" s="357"/>
      <c r="AD29" s="357"/>
      <c r="AE29" s="357"/>
      <c r="AF29" s="357"/>
      <c r="AG29" s="358"/>
      <c r="AH29" s="359">
        <v>119</v>
      </c>
      <c r="AI29" s="360"/>
      <c r="AJ29" s="360"/>
      <c r="AK29" s="360"/>
      <c r="AL29" s="361"/>
      <c r="AM29" s="359">
        <v>388712</v>
      </c>
      <c r="AN29" s="360"/>
      <c r="AO29" s="360"/>
      <c r="AP29" s="360"/>
      <c r="AQ29" s="360"/>
      <c r="AR29" s="361"/>
      <c r="AS29" s="359">
        <v>3266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7968</v>
      </c>
      <c r="BO29" s="384"/>
      <c r="BP29" s="384"/>
      <c r="BQ29" s="384"/>
      <c r="BR29" s="384"/>
      <c r="BS29" s="384"/>
      <c r="BT29" s="384"/>
      <c r="BU29" s="385"/>
      <c r="BV29" s="383">
        <v>7966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826014</v>
      </c>
      <c r="BO30" s="387"/>
      <c r="BP30" s="387"/>
      <c r="BQ30" s="387"/>
      <c r="BR30" s="387"/>
      <c r="BS30" s="387"/>
      <c r="BT30" s="387"/>
      <c r="BU30" s="388"/>
      <c r="BV30" s="386">
        <v>805500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上水道事業会計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吾妻広域町村圏振興整備組合（一般会計）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つまごいサービス公社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スキー場事業会計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吾妻広域町村圏振興整備組合（病院事業）</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介護保険特別会計（介護事業勘定）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西吾妻衛生施設組合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西吾妻環境衛生施設組合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群馬県後期高齢者医療広域連合（一般会計）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群馬県後期高齢者医療広域連合（事業会計）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群馬県市町村総合事務組合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群馬県市町村会館管理組合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西吾妻福祉病院組合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5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5927</v>
      </c>
      <c r="J41" s="83">
        <v>5505</v>
      </c>
      <c r="K41" s="83">
        <v>5671</v>
      </c>
      <c r="L41" s="83">
        <v>5691</v>
      </c>
      <c r="M41" s="84">
        <v>6017</v>
      </c>
    </row>
    <row r="42" spans="2:13" ht="27.75" customHeight="1">
      <c r="B42" s="1171"/>
      <c r="C42" s="1172"/>
      <c r="D42" s="85"/>
      <c r="E42" s="1175" t="s">
        <v>26</v>
      </c>
      <c r="F42" s="1175"/>
      <c r="G42" s="1175"/>
      <c r="H42" s="1176"/>
      <c r="I42" s="86">
        <v>111</v>
      </c>
      <c r="J42" s="87">
        <v>83</v>
      </c>
      <c r="K42" s="87">
        <v>64</v>
      </c>
      <c r="L42" s="87">
        <v>36</v>
      </c>
      <c r="M42" s="88">
        <v>14</v>
      </c>
    </row>
    <row r="43" spans="2:13" ht="27.75" customHeight="1">
      <c r="B43" s="1171"/>
      <c r="C43" s="1172"/>
      <c r="D43" s="85"/>
      <c r="E43" s="1175" t="s">
        <v>27</v>
      </c>
      <c r="F43" s="1175"/>
      <c r="G43" s="1175"/>
      <c r="H43" s="1176"/>
      <c r="I43" s="86">
        <v>3914</v>
      </c>
      <c r="J43" s="87">
        <v>3859</v>
      </c>
      <c r="K43" s="87">
        <v>3789</v>
      </c>
      <c r="L43" s="87">
        <v>3808</v>
      </c>
      <c r="M43" s="88">
        <v>3659</v>
      </c>
    </row>
    <row r="44" spans="2:13" ht="27.75" customHeight="1">
      <c r="B44" s="1171"/>
      <c r="C44" s="1172"/>
      <c r="D44" s="85"/>
      <c r="E44" s="1175" t="s">
        <v>28</v>
      </c>
      <c r="F44" s="1175"/>
      <c r="G44" s="1175"/>
      <c r="H44" s="1176"/>
      <c r="I44" s="86">
        <v>823</v>
      </c>
      <c r="J44" s="87">
        <v>779</v>
      </c>
      <c r="K44" s="87">
        <v>771</v>
      </c>
      <c r="L44" s="87">
        <v>762</v>
      </c>
      <c r="M44" s="88">
        <v>762</v>
      </c>
    </row>
    <row r="45" spans="2:13" ht="27.75" customHeight="1">
      <c r="B45" s="1171"/>
      <c r="C45" s="1172"/>
      <c r="D45" s="85"/>
      <c r="E45" s="1175" t="s">
        <v>29</v>
      </c>
      <c r="F45" s="1175"/>
      <c r="G45" s="1175"/>
      <c r="H45" s="1176"/>
      <c r="I45" s="86">
        <v>600</v>
      </c>
      <c r="J45" s="87">
        <v>793</v>
      </c>
      <c r="K45" s="87">
        <v>877</v>
      </c>
      <c r="L45" s="87">
        <v>850</v>
      </c>
      <c r="M45" s="88">
        <v>861</v>
      </c>
    </row>
    <row r="46" spans="2:13" ht="27.75" customHeight="1">
      <c r="B46" s="1171"/>
      <c r="C46" s="1172"/>
      <c r="D46" s="85"/>
      <c r="E46" s="1175" t="s">
        <v>30</v>
      </c>
      <c r="F46" s="1175"/>
      <c r="G46" s="1175"/>
      <c r="H46" s="1176"/>
      <c r="I46" s="86">
        <v>28</v>
      </c>
      <c r="J46" s="87" t="s">
        <v>481</v>
      </c>
      <c r="K46" s="87">
        <v>15</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1179</v>
      </c>
      <c r="J49" s="87">
        <v>1502</v>
      </c>
      <c r="K49" s="87">
        <v>1984</v>
      </c>
      <c r="L49" s="87">
        <v>2091</v>
      </c>
      <c r="M49" s="88">
        <v>2721</v>
      </c>
    </row>
    <row r="50" spans="2:13" ht="27.75" customHeight="1">
      <c r="B50" s="1171"/>
      <c r="C50" s="1172"/>
      <c r="D50" s="85"/>
      <c r="E50" s="1175" t="s">
        <v>35</v>
      </c>
      <c r="F50" s="1175"/>
      <c r="G50" s="1175"/>
      <c r="H50" s="1176"/>
      <c r="I50" s="86">
        <v>9</v>
      </c>
      <c r="J50" s="87">
        <v>4</v>
      </c>
      <c r="K50" s="87">
        <v>2</v>
      </c>
      <c r="L50" s="87" t="s">
        <v>481</v>
      </c>
      <c r="M50" s="88" t="s">
        <v>481</v>
      </c>
    </row>
    <row r="51" spans="2:13" ht="27.75" customHeight="1">
      <c r="B51" s="1173"/>
      <c r="C51" s="1174"/>
      <c r="D51" s="85"/>
      <c r="E51" s="1175" t="s">
        <v>36</v>
      </c>
      <c r="F51" s="1175"/>
      <c r="G51" s="1175"/>
      <c r="H51" s="1176"/>
      <c r="I51" s="86">
        <v>7288</v>
      </c>
      <c r="J51" s="87">
        <v>7318</v>
      </c>
      <c r="K51" s="87">
        <v>7261</v>
      </c>
      <c r="L51" s="87">
        <v>7291</v>
      </c>
      <c r="M51" s="88">
        <v>7137</v>
      </c>
    </row>
    <row r="52" spans="2:13" ht="27.75" customHeight="1" thickBot="1">
      <c r="B52" s="1177" t="s">
        <v>37</v>
      </c>
      <c r="C52" s="1178"/>
      <c r="D52" s="90"/>
      <c r="E52" s="1179" t="s">
        <v>38</v>
      </c>
      <c r="F52" s="1179"/>
      <c r="G52" s="1179"/>
      <c r="H52" s="1180"/>
      <c r="I52" s="91">
        <v>2928</v>
      </c>
      <c r="J52" s="92">
        <v>2195</v>
      </c>
      <c r="K52" s="92">
        <v>1940</v>
      </c>
      <c r="L52" s="92">
        <v>1764</v>
      </c>
      <c r="M52" s="93">
        <v>1455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184047</v>
      </c>
      <c r="E3" s="116"/>
      <c r="F3" s="117">
        <v>147869</v>
      </c>
      <c r="G3" s="118"/>
      <c r="H3" s="119"/>
    </row>
    <row r="4" spans="1:8">
      <c r="A4" s="120"/>
      <c r="B4" s="121"/>
      <c r="C4" s="122"/>
      <c r="D4" s="123">
        <v>80941</v>
      </c>
      <c r="E4" s="124"/>
      <c r="F4" s="125">
        <v>63271</v>
      </c>
      <c r="G4" s="126"/>
      <c r="H4" s="127"/>
    </row>
    <row r="5" spans="1:8">
      <c r="A5" s="108" t="s">
        <v>513</v>
      </c>
      <c r="B5" s="113"/>
      <c r="C5" s="114"/>
      <c r="D5" s="115">
        <v>63010</v>
      </c>
      <c r="E5" s="116"/>
      <c r="F5" s="117">
        <v>117242</v>
      </c>
      <c r="G5" s="118"/>
      <c r="H5" s="119"/>
    </row>
    <row r="6" spans="1:8">
      <c r="A6" s="120"/>
      <c r="B6" s="121"/>
      <c r="C6" s="122"/>
      <c r="D6" s="123">
        <v>45603</v>
      </c>
      <c r="E6" s="124"/>
      <c r="F6" s="125">
        <v>59388</v>
      </c>
      <c r="G6" s="126"/>
      <c r="H6" s="127"/>
    </row>
    <row r="7" spans="1:8">
      <c r="A7" s="108" t="s">
        <v>514</v>
      </c>
      <c r="B7" s="113"/>
      <c r="C7" s="114"/>
      <c r="D7" s="115">
        <v>136858</v>
      </c>
      <c r="E7" s="116"/>
      <c r="F7" s="117">
        <v>114097</v>
      </c>
      <c r="G7" s="118"/>
      <c r="H7" s="119"/>
    </row>
    <row r="8" spans="1:8">
      <c r="A8" s="120"/>
      <c r="B8" s="121"/>
      <c r="C8" s="122"/>
      <c r="D8" s="123">
        <v>63422</v>
      </c>
      <c r="E8" s="124"/>
      <c r="F8" s="125">
        <v>61630</v>
      </c>
      <c r="G8" s="126"/>
      <c r="H8" s="127"/>
    </row>
    <row r="9" spans="1:8">
      <c r="A9" s="108" t="s">
        <v>515</v>
      </c>
      <c r="B9" s="113"/>
      <c r="C9" s="114"/>
      <c r="D9" s="115">
        <v>124977</v>
      </c>
      <c r="E9" s="116"/>
      <c r="F9" s="117">
        <v>136577</v>
      </c>
      <c r="G9" s="118"/>
      <c r="H9" s="119"/>
    </row>
    <row r="10" spans="1:8">
      <c r="A10" s="120"/>
      <c r="B10" s="121"/>
      <c r="C10" s="122"/>
      <c r="D10" s="123">
        <v>45655</v>
      </c>
      <c r="E10" s="124"/>
      <c r="F10" s="125">
        <v>59645</v>
      </c>
      <c r="G10" s="126"/>
      <c r="H10" s="127"/>
    </row>
    <row r="11" spans="1:8">
      <c r="A11" s="108" t="s">
        <v>516</v>
      </c>
      <c r="B11" s="113"/>
      <c r="C11" s="114"/>
      <c r="D11" s="115">
        <v>161154</v>
      </c>
      <c r="E11" s="116"/>
      <c r="F11" s="117">
        <v>132212</v>
      </c>
      <c r="G11" s="118"/>
      <c r="H11" s="119"/>
    </row>
    <row r="12" spans="1:8">
      <c r="A12" s="120"/>
      <c r="B12" s="121"/>
      <c r="C12" s="128"/>
      <c r="D12" s="123">
        <v>57302</v>
      </c>
      <c r="E12" s="124"/>
      <c r="F12" s="125">
        <v>67114</v>
      </c>
      <c r="G12" s="126"/>
      <c r="H12" s="127"/>
    </row>
    <row r="13" spans="1:8">
      <c r="A13" s="108"/>
      <c r="B13" s="113"/>
      <c r="C13" s="129"/>
      <c r="D13" s="130">
        <v>134009</v>
      </c>
      <c r="E13" s="131"/>
      <c r="F13" s="132">
        <v>129599</v>
      </c>
      <c r="G13" s="133"/>
      <c r="H13" s="119"/>
    </row>
    <row r="14" spans="1:8">
      <c r="A14" s="120"/>
      <c r="B14" s="121"/>
      <c r="C14" s="122"/>
      <c r="D14" s="123">
        <v>58585</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7.38</v>
      </c>
      <c r="C19" s="134">
        <f>ROUND(VALUE(SUBSTITUTE(実質収支比率等に係る経年分析!G$48,"▲","-")),2)</f>
        <v>10.57</v>
      </c>
      <c r="D19" s="134">
        <f>ROUND(VALUE(SUBSTITUTE(実質収支比率等に係る経年分析!H$48,"▲","-")),2)</f>
        <v>10.58</v>
      </c>
      <c r="E19" s="134">
        <f>ROUND(VALUE(SUBSTITUTE(実質収支比率等に係る経年分析!I$48,"▲","-")),2)</f>
        <v>16.32</v>
      </c>
      <c r="F19" s="134">
        <f>ROUND(VALUE(SUBSTITUTE(実質収支比率等に係る経年分析!J$48,"▲","-")),2)</f>
        <v>14.23</v>
      </c>
    </row>
    <row r="20" spans="1:11">
      <c r="A20" s="134" t="s">
        <v>43</v>
      </c>
      <c r="B20" s="134">
        <f>ROUND(VALUE(SUBSTITUTE(実質収支比率等に係る経年分析!F$47,"▲","-")),2)</f>
        <v>10.95</v>
      </c>
      <c r="C20" s="134">
        <f>ROUND(VALUE(SUBSTITUTE(実質収支比率等に係る経年分析!G$47,"▲","-")),2)</f>
        <v>14.95</v>
      </c>
      <c r="D20" s="134">
        <f>ROUND(VALUE(SUBSTITUTE(実質収支比率等に係る経年分析!H$47,"▲","-")),2)</f>
        <v>24.89</v>
      </c>
      <c r="E20" s="134">
        <f>ROUND(VALUE(SUBSTITUTE(実質収支比率等に係る経年分析!I$47,"▲","-")),2)</f>
        <v>27.27</v>
      </c>
      <c r="F20" s="134">
        <f>ROUND(VALUE(SUBSTITUTE(実質収支比率等に係る経年分析!J$47,"▲","-")),2)</f>
        <v>42.1</v>
      </c>
    </row>
    <row r="21" spans="1:11">
      <c r="A21" s="134" t="s">
        <v>44</v>
      </c>
      <c r="B21" s="134">
        <f>IF(ISNUMBER(VALUE(SUBSTITUTE(実質収支比率等に係る経年分析!F$49,"▲","-"))),ROUND(VALUE(SUBSTITUTE(実質収支比率等に係る経年分析!F$49,"▲","-")),2),NA())</f>
        <v>5.23</v>
      </c>
      <c r="C21" s="134">
        <f>IF(ISNUMBER(VALUE(SUBSTITUTE(実質収支比率等に係る経年分析!G$49,"▲","-"))),ROUND(VALUE(SUBSTITUTE(実質収支比率等に係る経年分析!G$49,"▲","-")),2),NA())</f>
        <v>10.43</v>
      </c>
      <c r="D21" s="134">
        <f>IF(ISNUMBER(VALUE(SUBSTITUTE(実質収支比率等に係る経年分析!H$49,"▲","-"))),ROUND(VALUE(SUBSTITUTE(実質収支比率等に係る経年分析!H$49,"▲","-")),2),NA())</f>
        <v>10.78</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11.28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スキー場事業会計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介護保険特別会計（介護事業勘定）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2.19</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691</v>
      </c>
      <c r="E42" s="136"/>
      <c r="F42" s="136"/>
      <c r="G42" s="136">
        <f>'実質公債費比率（分子）の構造'!L$52</f>
        <v>691</v>
      </c>
      <c r="H42" s="136"/>
      <c r="I42" s="136"/>
      <c r="J42" s="136">
        <f>'実質公債費比率（分子）の構造'!M$52</f>
        <v>696</v>
      </c>
      <c r="K42" s="136"/>
      <c r="L42" s="136"/>
      <c r="M42" s="136">
        <f>'実質公債費比率（分子）の構造'!N$52</f>
        <v>707</v>
      </c>
      <c r="N42" s="136"/>
      <c r="O42" s="136"/>
      <c r="P42" s="136">
        <f>'実質公債費比率（分子）の構造'!O$52</f>
        <v>738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90</v>
      </c>
      <c r="C44" s="136"/>
      <c r="D44" s="136"/>
      <c r="E44" s="136">
        <f>'実質公債費比率（分子）の構造'!L$50</f>
        <v>30</v>
      </c>
      <c r="F44" s="136"/>
      <c r="G44" s="136"/>
      <c r="H44" s="136">
        <f>'実質公債費比率（分子）の構造'!M$50</f>
        <v>29</v>
      </c>
      <c r="I44" s="136"/>
      <c r="J44" s="136"/>
      <c r="K44" s="136">
        <f>'実質公債費比率（分子）の構造'!N$50</f>
        <v>28</v>
      </c>
      <c r="L44" s="136"/>
      <c r="M44" s="136"/>
      <c r="N44" s="136">
        <f>'実質公債費比率（分子）の構造'!O$50</f>
        <v>20</v>
      </c>
      <c r="O44" s="136"/>
      <c r="P44" s="136"/>
    </row>
    <row r="45" spans="1:16">
      <c r="A45" s="136" t="s">
        <v>54</v>
      </c>
      <c r="B45" s="136">
        <f>'実質公債費比率（分子）の構造'!K$49</f>
        <v>92</v>
      </c>
      <c r="C45" s="136"/>
      <c r="D45" s="136"/>
      <c r="E45" s="136">
        <f>'実質公債費比率（分子）の構造'!L$49</f>
        <v>56</v>
      </c>
      <c r="F45" s="136"/>
      <c r="G45" s="136"/>
      <c r="H45" s="136">
        <f>'実質公債費比率（分子）の構造'!M$49</f>
        <v>54</v>
      </c>
      <c r="I45" s="136"/>
      <c r="J45" s="136"/>
      <c r="K45" s="136">
        <f>'実質公債費比率（分子）の構造'!N$49</f>
        <v>56</v>
      </c>
      <c r="L45" s="136"/>
      <c r="M45" s="136"/>
      <c r="N45" s="136">
        <f>'実質公債費比率（分子）の構造'!O$49</f>
        <v>59</v>
      </c>
      <c r="O45" s="136"/>
      <c r="P45" s="136"/>
    </row>
    <row r="46" spans="1:16">
      <c r="A46" s="136" t="s">
        <v>55</v>
      </c>
      <c r="B46" s="136">
        <f>'実質公債費比率（分子）の構造'!K$48</f>
        <v>357</v>
      </c>
      <c r="C46" s="136"/>
      <c r="D46" s="136"/>
      <c r="E46" s="136">
        <f>'実質公債費比率（分子）の構造'!L$48</f>
        <v>343</v>
      </c>
      <c r="F46" s="136"/>
      <c r="G46" s="136"/>
      <c r="H46" s="136">
        <f>'実質公債費比率（分子）の構造'!M$48</f>
        <v>358</v>
      </c>
      <c r="I46" s="136"/>
      <c r="J46" s="136"/>
      <c r="K46" s="136">
        <f>'実質公債費比率（分子）の構造'!N$48</f>
        <v>358</v>
      </c>
      <c r="L46" s="136"/>
      <c r="M46" s="136"/>
      <c r="N46" s="136">
        <f>'実質公債費比率（分子）の構造'!O$48</f>
        <v>362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840</v>
      </c>
      <c r="C49" s="136"/>
      <c r="D49" s="136"/>
      <c r="E49" s="136">
        <f>'実質公債費比率（分子）の構造'!L$45</f>
        <v>785</v>
      </c>
      <c r="F49" s="136"/>
      <c r="G49" s="136"/>
      <c r="H49" s="136">
        <f>'実質公債費比率（分子）の構造'!M$45</f>
        <v>669</v>
      </c>
      <c r="I49" s="136"/>
      <c r="J49" s="136"/>
      <c r="K49" s="136">
        <f>'実質公債費比率（分子）の構造'!N$45</f>
        <v>629</v>
      </c>
      <c r="L49" s="136"/>
      <c r="M49" s="136"/>
      <c r="N49" s="136">
        <f>'実質公債費比率（分子）の構造'!O$45</f>
        <v>581</v>
      </c>
      <c r="O49" s="136"/>
      <c r="P49" s="136"/>
    </row>
    <row r="50" spans="1:16">
      <c r="A50" s="136" t="s">
        <v>59</v>
      </c>
      <c r="B50" s="136" t="e">
        <f>NA()</f>
        <v>#N/A</v>
      </c>
      <c r="C50" s="136">
        <f>IF(ISNUMBER('実質公債費比率（分子）の構造'!K$53),'実質公債費比率（分子）の構造'!K$53,NA())</f>
        <v>688</v>
      </c>
      <c r="D50" s="136" t="e">
        <f>NA()</f>
        <v>#N/A</v>
      </c>
      <c r="E50" s="136" t="e">
        <f>NA()</f>
        <v>#N/A</v>
      </c>
      <c r="F50" s="136">
        <f>IF(ISNUMBER('実質公債費比率（分子）の構造'!L$53),'実質公債費比率（分子）の構造'!L$53,NA())</f>
        <v>523</v>
      </c>
      <c r="G50" s="136" t="e">
        <f>NA()</f>
        <v>#N/A</v>
      </c>
      <c r="H50" s="136" t="e">
        <f>NA()</f>
        <v>#N/A</v>
      </c>
      <c r="I50" s="136">
        <f>IF(ISNUMBER('実質公債費比率（分子）の構造'!M$53),'実質公債費比率（分子）の構造'!M$53,NA())</f>
        <v>414</v>
      </c>
      <c r="J50" s="136" t="e">
        <f>NA()</f>
        <v>#N/A</v>
      </c>
      <c r="K50" s="136" t="e">
        <f>NA()</f>
        <v>#N/A</v>
      </c>
      <c r="L50" s="136">
        <f>IF(ISNUMBER('実質公債費比率（分子）の構造'!N$53),'実質公債費比率（分子）の構造'!N$53,NA())</f>
        <v>364</v>
      </c>
      <c r="M50" s="136" t="e">
        <f>NA()</f>
        <v>#N/A</v>
      </c>
      <c r="N50" s="136" t="e">
        <f>NA()</f>
        <v>#N/A</v>
      </c>
      <c r="O50" s="136">
        <f>IF(ISNUMBER('実質公債費比率（分子）の構造'!O$53),'実質公債費比率（分子）の構造'!O$53,NA())</f>
        <v>284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7288</v>
      </c>
      <c r="E56" s="135"/>
      <c r="F56" s="135"/>
      <c r="G56" s="135">
        <f>'将来負担比率（分子）の構造'!J$51</f>
        <v>7318</v>
      </c>
      <c r="H56" s="135"/>
      <c r="I56" s="135"/>
      <c r="J56" s="135">
        <f>'将来負担比率（分子）の構造'!K$51</f>
        <v>7261</v>
      </c>
      <c r="K56" s="135"/>
      <c r="L56" s="135"/>
      <c r="M56" s="135">
        <f>'将来負担比率（分子）の構造'!L$51</f>
        <v>7291</v>
      </c>
      <c r="N56" s="135"/>
      <c r="O56" s="135"/>
      <c r="P56" s="135">
        <f>'将来負担比率（分子）の構造'!M$51</f>
        <v>7137</v>
      </c>
    </row>
    <row r="57" spans="1:16">
      <c r="A57" s="135" t="s">
        <v>35</v>
      </c>
      <c r="B57" s="135"/>
      <c r="C57" s="135"/>
      <c r="D57" s="135">
        <f>'将来負担比率（分子）の構造'!I$50</f>
        <v>9</v>
      </c>
      <c r="E57" s="135"/>
      <c r="F57" s="135"/>
      <c r="G57" s="135">
        <f>'将来負担比率（分子）の構造'!J$50</f>
        <v>4</v>
      </c>
      <c r="H57" s="135"/>
      <c r="I57" s="135"/>
      <c r="J57" s="135">
        <f>'将来負担比率（分子）の構造'!K$50</f>
        <v>2</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1179</v>
      </c>
      <c r="E58" s="135"/>
      <c r="F58" s="135"/>
      <c r="G58" s="135">
        <f>'将来負担比率（分子）の構造'!J$49</f>
        <v>1502</v>
      </c>
      <c r="H58" s="135"/>
      <c r="I58" s="135"/>
      <c r="J58" s="135">
        <f>'将来負担比率（分子）の構造'!K$49</f>
        <v>1984</v>
      </c>
      <c r="K58" s="135"/>
      <c r="L58" s="135"/>
      <c r="M58" s="135">
        <f>'将来負担比率（分子）の構造'!L$49</f>
        <v>2091</v>
      </c>
      <c r="N58" s="135"/>
      <c r="O58" s="135"/>
      <c r="P58" s="135">
        <f>'将来負担比率（分子）の構造'!M$49</f>
        <v>2721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28</v>
      </c>
      <c r="C61" s="135"/>
      <c r="D61" s="135"/>
      <c r="E61" s="135" t="str">
        <f>'将来負担比率（分子）の構造'!J$46</f>
        <v>-</v>
      </c>
      <c r="F61" s="135"/>
      <c r="G61" s="135"/>
      <c r="H61" s="135">
        <f>'将来負担比率（分子）の構造'!K$46</f>
        <v>15</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600</v>
      </c>
      <c r="C62" s="135"/>
      <c r="D62" s="135"/>
      <c r="E62" s="135">
        <f>'将来負担比率（分子）の構造'!J$45</f>
        <v>793</v>
      </c>
      <c r="F62" s="135"/>
      <c r="G62" s="135"/>
      <c r="H62" s="135">
        <f>'将来負担比率（分子）の構造'!K$45</f>
        <v>877</v>
      </c>
      <c r="I62" s="135"/>
      <c r="J62" s="135"/>
      <c r="K62" s="135">
        <f>'将来負担比率（分子）の構造'!L$45</f>
        <v>850</v>
      </c>
      <c r="L62" s="135"/>
      <c r="M62" s="135"/>
      <c r="N62" s="135">
        <f>'将来負担比率（分子）の構造'!M$45</f>
        <v>861</v>
      </c>
      <c r="O62" s="135"/>
      <c r="P62" s="135"/>
    </row>
    <row r="63" spans="1:16">
      <c r="A63" s="135" t="s">
        <v>28</v>
      </c>
      <c r="B63" s="135">
        <f>'将来負担比率（分子）の構造'!I$44</f>
        <v>823</v>
      </c>
      <c r="C63" s="135"/>
      <c r="D63" s="135"/>
      <c r="E63" s="135">
        <f>'将来負担比率（分子）の構造'!J$44</f>
        <v>779</v>
      </c>
      <c r="F63" s="135"/>
      <c r="G63" s="135"/>
      <c r="H63" s="135">
        <f>'将来負担比率（分子）の構造'!K$44</f>
        <v>771</v>
      </c>
      <c r="I63" s="135"/>
      <c r="J63" s="135"/>
      <c r="K63" s="135">
        <f>'将来負担比率（分子）の構造'!L$44</f>
        <v>762</v>
      </c>
      <c r="L63" s="135"/>
      <c r="M63" s="135"/>
      <c r="N63" s="135">
        <f>'将来負担比率（分子）の構造'!M$44</f>
        <v>762</v>
      </c>
      <c r="O63" s="135"/>
      <c r="P63" s="135"/>
    </row>
    <row r="64" spans="1:16">
      <c r="A64" s="135" t="s">
        <v>27</v>
      </c>
      <c r="B64" s="135">
        <f>'将来負担比率（分子）の構造'!I$43</f>
        <v>3914</v>
      </c>
      <c r="C64" s="135"/>
      <c r="D64" s="135"/>
      <c r="E64" s="135">
        <f>'将来負担比率（分子）の構造'!J$43</f>
        <v>3859</v>
      </c>
      <c r="F64" s="135"/>
      <c r="G64" s="135"/>
      <c r="H64" s="135">
        <f>'将来負担比率（分子）の構造'!K$43</f>
        <v>3789</v>
      </c>
      <c r="I64" s="135"/>
      <c r="J64" s="135"/>
      <c r="K64" s="135">
        <f>'将来負担比率（分子）の構造'!L$43</f>
        <v>3808</v>
      </c>
      <c r="L64" s="135"/>
      <c r="M64" s="135"/>
      <c r="N64" s="135">
        <f>'将来負担比率（分子）の構造'!M$43</f>
        <v>3659</v>
      </c>
      <c r="O64" s="135"/>
      <c r="P64" s="135"/>
    </row>
    <row r="65" spans="1:16">
      <c r="A65" s="135" t="s">
        <v>26</v>
      </c>
      <c r="B65" s="135">
        <f>'将来負担比率（分子）の構造'!I$42</f>
        <v>111</v>
      </c>
      <c r="C65" s="135"/>
      <c r="D65" s="135"/>
      <c r="E65" s="135">
        <f>'将来負担比率（分子）の構造'!J$42</f>
        <v>83</v>
      </c>
      <c r="F65" s="135"/>
      <c r="G65" s="135"/>
      <c r="H65" s="135">
        <f>'将来負担比率（分子）の構造'!K$42</f>
        <v>64</v>
      </c>
      <c r="I65" s="135"/>
      <c r="J65" s="135"/>
      <c r="K65" s="135">
        <f>'将来負担比率（分子）の構造'!L$42</f>
        <v>36</v>
      </c>
      <c r="L65" s="135"/>
      <c r="M65" s="135"/>
      <c r="N65" s="135">
        <f>'将来負担比率（分子）の構造'!M$42</f>
        <v>14</v>
      </c>
      <c r="O65" s="135"/>
      <c r="P65" s="135"/>
    </row>
    <row r="66" spans="1:16">
      <c r="A66" s="135" t="s">
        <v>25</v>
      </c>
      <c r="B66" s="135">
        <f>'将来負担比率（分子）の構造'!I$41</f>
        <v>5927</v>
      </c>
      <c r="C66" s="135"/>
      <c r="D66" s="135"/>
      <c r="E66" s="135">
        <f>'将来負担比率（分子）の構造'!J$41</f>
        <v>5505</v>
      </c>
      <c r="F66" s="135"/>
      <c r="G66" s="135"/>
      <c r="H66" s="135">
        <f>'将来負担比率（分子）の構造'!K$41</f>
        <v>5671</v>
      </c>
      <c r="I66" s="135"/>
      <c r="J66" s="135"/>
      <c r="K66" s="135">
        <f>'将来負担比率（分子）の構造'!L$41</f>
        <v>5691</v>
      </c>
      <c r="L66" s="135"/>
      <c r="M66" s="135"/>
      <c r="N66" s="135">
        <f>'将来負担比率（分子）の構造'!M$41</f>
        <v>6017</v>
      </c>
      <c r="O66" s="135"/>
      <c r="P66" s="135"/>
    </row>
    <row r="67" spans="1:16">
      <c r="A67" s="135" t="s">
        <v>63</v>
      </c>
      <c r="B67" s="135" t="e">
        <f>NA()</f>
        <v>#N/A</v>
      </c>
      <c r="C67" s="135">
        <f>IF(ISNUMBER('将来負担比率（分子）の構造'!I$52), IF('将来負担比率（分子）の構造'!I$52 &lt; 0, 0, '将来負担比率（分子）の構造'!I$52), NA())</f>
        <v>2928</v>
      </c>
      <c r="D67" s="135" t="e">
        <f>NA()</f>
        <v>#N/A</v>
      </c>
      <c r="E67" s="135" t="e">
        <f>NA()</f>
        <v>#N/A</v>
      </c>
      <c r="F67" s="135">
        <f>IF(ISNUMBER('将来負担比率（分子）の構造'!J$52), IF('将来負担比率（分子）の構造'!J$52 &lt; 0, 0, '将来負担比率（分子）の構造'!J$52), NA())</f>
        <v>2195</v>
      </c>
      <c r="G67" s="135" t="e">
        <f>NA()</f>
        <v>#N/A</v>
      </c>
      <c r="H67" s="135" t="e">
        <f>NA()</f>
        <v>#N/A</v>
      </c>
      <c r="I67" s="135">
        <f>IF(ISNUMBER('将来負担比率（分子）の構造'!K$52), IF('将来負担比率（分子）の構造'!K$52 &lt; 0, 0, '将来負担比率（分子）の構造'!K$52), NA())</f>
        <v>1940</v>
      </c>
      <c r="J67" s="135" t="e">
        <f>NA()</f>
        <v>#N/A</v>
      </c>
      <c r="K67" s="135" t="e">
        <f>NA()</f>
        <v>#N/A</v>
      </c>
      <c r="L67" s="135">
        <f>IF(ISNUMBER('将来負担比率（分子）の構造'!L$52), IF('将来負担比率（分子）の構造'!L$52 &lt; 0, 0, '将来負担比率（分子）の構造'!L$52), NA())</f>
        <v>1764</v>
      </c>
      <c r="M67" s="135" t="e">
        <f>NA()</f>
        <v>#N/A</v>
      </c>
      <c r="N67" s="135" t="e">
        <f>NA()</f>
        <v>#N/A</v>
      </c>
      <c r="O67" s="135">
        <f>IF(ISNUMBER('将来負担比率（分子）の構造'!M$52), IF('将来負担比率（分子）の構造'!M$52 &lt; 0, 0, '将来負担比率（分子）の構造'!M$52), NA())</f>
        <v>1455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1927643</v>
      </c>
      <c r="S5" s="639"/>
      <c r="T5" s="639"/>
      <c r="U5" s="639"/>
      <c r="V5" s="639"/>
      <c r="W5" s="639"/>
      <c r="X5" s="639"/>
      <c r="Y5" s="686"/>
      <c r="Z5" s="699">
        <v>24.1</v>
      </c>
      <c r="AA5" s="699"/>
      <c r="AB5" s="699"/>
      <c r="AC5" s="699"/>
      <c r="AD5" s="700">
        <v>1927643</v>
      </c>
      <c r="AE5" s="700"/>
      <c r="AF5" s="700"/>
      <c r="AG5" s="700"/>
      <c r="AH5" s="700"/>
      <c r="AI5" s="700"/>
      <c r="AJ5" s="700"/>
      <c r="AK5" s="700"/>
      <c r="AL5" s="687">
        <v>42.4</v>
      </c>
      <c r="AM5" s="656"/>
      <c r="AN5" s="656"/>
      <c r="AO5" s="688"/>
      <c r="AP5" s="675" t="s">
        <v>210</v>
      </c>
      <c r="AQ5" s="676"/>
      <c r="AR5" s="676"/>
      <c r="AS5" s="676"/>
      <c r="AT5" s="676"/>
      <c r="AU5" s="676"/>
      <c r="AV5" s="676"/>
      <c r="AW5" s="676"/>
      <c r="AX5" s="676"/>
      <c r="AY5" s="676"/>
      <c r="AZ5" s="676"/>
      <c r="BA5" s="676"/>
      <c r="BB5" s="676"/>
      <c r="BC5" s="676"/>
      <c r="BD5" s="676"/>
      <c r="BE5" s="676"/>
      <c r="BF5" s="677"/>
      <c r="BG5" s="588">
        <v>1828835</v>
      </c>
      <c r="BH5" s="589"/>
      <c r="BI5" s="589"/>
      <c r="BJ5" s="589"/>
      <c r="BK5" s="589"/>
      <c r="BL5" s="589"/>
      <c r="BM5" s="589"/>
      <c r="BN5" s="590"/>
      <c r="BO5" s="641">
        <v>94.9</v>
      </c>
      <c r="BP5" s="641"/>
      <c r="BQ5" s="641"/>
      <c r="BR5" s="641"/>
      <c r="BS5" s="642">
        <v>4599</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118827</v>
      </c>
      <c r="S6" s="589"/>
      <c r="T6" s="589"/>
      <c r="U6" s="589"/>
      <c r="V6" s="589"/>
      <c r="W6" s="589"/>
      <c r="X6" s="589"/>
      <c r="Y6" s="590"/>
      <c r="Z6" s="641">
        <v>1.5</v>
      </c>
      <c r="AA6" s="641"/>
      <c r="AB6" s="641"/>
      <c r="AC6" s="641"/>
      <c r="AD6" s="642">
        <v>118827</v>
      </c>
      <c r="AE6" s="642"/>
      <c r="AF6" s="642"/>
      <c r="AG6" s="642"/>
      <c r="AH6" s="642"/>
      <c r="AI6" s="642"/>
      <c r="AJ6" s="642"/>
      <c r="AK6" s="642"/>
      <c r="AL6" s="611">
        <v>2.6</v>
      </c>
      <c r="AM6" s="643"/>
      <c r="AN6" s="643"/>
      <c r="AO6" s="644"/>
      <c r="AP6" s="585" t="s">
        <v>215</v>
      </c>
      <c r="AQ6" s="586"/>
      <c r="AR6" s="586"/>
      <c r="AS6" s="586"/>
      <c r="AT6" s="586"/>
      <c r="AU6" s="586"/>
      <c r="AV6" s="586"/>
      <c r="AW6" s="586"/>
      <c r="AX6" s="586"/>
      <c r="AY6" s="586"/>
      <c r="AZ6" s="586"/>
      <c r="BA6" s="586"/>
      <c r="BB6" s="586"/>
      <c r="BC6" s="586"/>
      <c r="BD6" s="586"/>
      <c r="BE6" s="586"/>
      <c r="BF6" s="587"/>
      <c r="BG6" s="588">
        <v>1828835</v>
      </c>
      <c r="BH6" s="589"/>
      <c r="BI6" s="589"/>
      <c r="BJ6" s="589"/>
      <c r="BK6" s="589"/>
      <c r="BL6" s="589"/>
      <c r="BM6" s="589"/>
      <c r="BN6" s="590"/>
      <c r="BO6" s="641">
        <v>94.9</v>
      </c>
      <c r="BP6" s="641"/>
      <c r="BQ6" s="641"/>
      <c r="BR6" s="641"/>
      <c r="BS6" s="642">
        <v>4599</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76002</v>
      </c>
      <c r="CS6" s="589"/>
      <c r="CT6" s="589"/>
      <c r="CU6" s="589"/>
      <c r="CV6" s="589"/>
      <c r="CW6" s="589"/>
      <c r="CX6" s="589"/>
      <c r="CY6" s="590"/>
      <c r="CZ6" s="641">
        <v>1.1000000000000001</v>
      </c>
      <c r="DA6" s="641"/>
      <c r="DB6" s="641"/>
      <c r="DC6" s="641"/>
      <c r="DD6" s="594" t="s">
        <v>217</v>
      </c>
      <c r="DE6" s="589"/>
      <c r="DF6" s="589"/>
      <c r="DG6" s="589"/>
      <c r="DH6" s="589"/>
      <c r="DI6" s="589"/>
      <c r="DJ6" s="589"/>
      <c r="DK6" s="589"/>
      <c r="DL6" s="589"/>
      <c r="DM6" s="589"/>
      <c r="DN6" s="589"/>
      <c r="DO6" s="589"/>
      <c r="DP6" s="590"/>
      <c r="DQ6" s="594">
        <v>76002</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1991</v>
      </c>
      <c r="S7" s="589"/>
      <c r="T7" s="589"/>
      <c r="U7" s="589"/>
      <c r="V7" s="589"/>
      <c r="W7" s="589"/>
      <c r="X7" s="589"/>
      <c r="Y7" s="590"/>
      <c r="Z7" s="641">
        <v>0</v>
      </c>
      <c r="AA7" s="641"/>
      <c r="AB7" s="641"/>
      <c r="AC7" s="641"/>
      <c r="AD7" s="642">
        <v>1991</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626914</v>
      </c>
      <c r="BH7" s="589"/>
      <c r="BI7" s="589"/>
      <c r="BJ7" s="589"/>
      <c r="BK7" s="589"/>
      <c r="BL7" s="589"/>
      <c r="BM7" s="589"/>
      <c r="BN7" s="590"/>
      <c r="BO7" s="641">
        <v>32.5</v>
      </c>
      <c r="BP7" s="641"/>
      <c r="BQ7" s="641"/>
      <c r="BR7" s="641"/>
      <c r="BS7" s="642">
        <v>4599</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1278001</v>
      </c>
      <c r="CS7" s="589"/>
      <c r="CT7" s="589"/>
      <c r="CU7" s="589"/>
      <c r="CV7" s="589"/>
      <c r="CW7" s="589"/>
      <c r="CX7" s="589"/>
      <c r="CY7" s="590"/>
      <c r="CZ7" s="641">
        <v>17.8</v>
      </c>
      <c r="DA7" s="641"/>
      <c r="DB7" s="641"/>
      <c r="DC7" s="641"/>
      <c r="DD7" s="594">
        <v>16966</v>
      </c>
      <c r="DE7" s="589"/>
      <c r="DF7" s="589"/>
      <c r="DG7" s="589"/>
      <c r="DH7" s="589"/>
      <c r="DI7" s="589"/>
      <c r="DJ7" s="589"/>
      <c r="DK7" s="589"/>
      <c r="DL7" s="589"/>
      <c r="DM7" s="589"/>
      <c r="DN7" s="589"/>
      <c r="DO7" s="589"/>
      <c r="DP7" s="590"/>
      <c r="DQ7" s="594">
        <v>1150476</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8101</v>
      </c>
      <c r="S8" s="589"/>
      <c r="T8" s="589"/>
      <c r="U8" s="589"/>
      <c r="V8" s="589"/>
      <c r="W8" s="589"/>
      <c r="X8" s="589"/>
      <c r="Y8" s="590"/>
      <c r="Z8" s="641">
        <v>0.1</v>
      </c>
      <c r="AA8" s="641"/>
      <c r="AB8" s="641"/>
      <c r="AC8" s="641"/>
      <c r="AD8" s="642">
        <v>8101</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37364</v>
      </c>
      <c r="BH8" s="589"/>
      <c r="BI8" s="589"/>
      <c r="BJ8" s="589"/>
      <c r="BK8" s="589"/>
      <c r="BL8" s="589"/>
      <c r="BM8" s="589"/>
      <c r="BN8" s="590"/>
      <c r="BO8" s="641">
        <v>1.9</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1079003</v>
      </c>
      <c r="CS8" s="589"/>
      <c r="CT8" s="589"/>
      <c r="CU8" s="589"/>
      <c r="CV8" s="589"/>
      <c r="CW8" s="589"/>
      <c r="CX8" s="589"/>
      <c r="CY8" s="590"/>
      <c r="CZ8" s="641">
        <v>15</v>
      </c>
      <c r="DA8" s="641"/>
      <c r="DB8" s="641"/>
      <c r="DC8" s="641"/>
      <c r="DD8" s="594">
        <v>52911</v>
      </c>
      <c r="DE8" s="589"/>
      <c r="DF8" s="589"/>
      <c r="DG8" s="589"/>
      <c r="DH8" s="589"/>
      <c r="DI8" s="589"/>
      <c r="DJ8" s="589"/>
      <c r="DK8" s="589"/>
      <c r="DL8" s="589"/>
      <c r="DM8" s="589"/>
      <c r="DN8" s="589"/>
      <c r="DO8" s="589"/>
      <c r="DP8" s="590"/>
      <c r="DQ8" s="594">
        <v>598890</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4690</v>
      </c>
      <c r="S9" s="589"/>
      <c r="T9" s="589"/>
      <c r="U9" s="589"/>
      <c r="V9" s="589"/>
      <c r="W9" s="589"/>
      <c r="X9" s="589"/>
      <c r="Y9" s="590"/>
      <c r="Z9" s="641">
        <v>0.1</v>
      </c>
      <c r="AA9" s="641"/>
      <c r="AB9" s="641"/>
      <c r="AC9" s="641"/>
      <c r="AD9" s="642">
        <v>4690</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484217</v>
      </c>
      <c r="BH9" s="589"/>
      <c r="BI9" s="589"/>
      <c r="BJ9" s="589"/>
      <c r="BK9" s="589"/>
      <c r="BL9" s="589"/>
      <c r="BM9" s="589"/>
      <c r="BN9" s="590"/>
      <c r="BO9" s="641">
        <v>25.1</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470456</v>
      </c>
      <c r="CS9" s="589"/>
      <c r="CT9" s="589"/>
      <c r="CU9" s="589"/>
      <c r="CV9" s="589"/>
      <c r="CW9" s="589"/>
      <c r="CX9" s="589"/>
      <c r="CY9" s="590"/>
      <c r="CZ9" s="641">
        <v>6.5</v>
      </c>
      <c r="DA9" s="641"/>
      <c r="DB9" s="641"/>
      <c r="DC9" s="641"/>
      <c r="DD9" s="594" t="s">
        <v>112</v>
      </c>
      <c r="DE9" s="589"/>
      <c r="DF9" s="589"/>
      <c r="DG9" s="589"/>
      <c r="DH9" s="589"/>
      <c r="DI9" s="589"/>
      <c r="DJ9" s="589"/>
      <c r="DK9" s="589"/>
      <c r="DL9" s="589"/>
      <c r="DM9" s="589"/>
      <c r="DN9" s="589"/>
      <c r="DO9" s="589"/>
      <c r="DP9" s="590"/>
      <c r="DQ9" s="594">
        <v>464408</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113125</v>
      </c>
      <c r="S10" s="589"/>
      <c r="T10" s="589"/>
      <c r="U10" s="589"/>
      <c r="V10" s="589"/>
      <c r="W10" s="589"/>
      <c r="X10" s="589"/>
      <c r="Y10" s="590"/>
      <c r="Z10" s="641">
        <v>1.4</v>
      </c>
      <c r="AA10" s="641"/>
      <c r="AB10" s="641"/>
      <c r="AC10" s="641"/>
      <c r="AD10" s="642">
        <v>113125</v>
      </c>
      <c r="AE10" s="642"/>
      <c r="AF10" s="642"/>
      <c r="AG10" s="642"/>
      <c r="AH10" s="642"/>
      <c r="AI10" s="642"/>
      <c r="AJ10" s="642"/>
      <c r="AK10" s="642"/>
      <c r="AL10" s="611">
        <v>2.5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77168</v>
      </c>
      <c r="BH10" s="589"/>
      <c r="BI10" s="589"/>
      <c r="BJ10" s="589"/>
      <c r="BK10" s="589"/>
      <c r="BL10" s="589"/>
      <c r="BM10" s="589"/>
      <c r="BN10" s="590"/>
      <c r="BO10" s="641">
        <v>4</v>
      </c>
      <c r="BP10" s="641"/>
      <c r="BQ10" s="641"/>
      <c r="BR10" s="641"/>
      <c r="BS10" s="594" t="s">
        <v>112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1795</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295</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13208</v>
      </c>
      <c r="S11" s="589"/>
      <c r="T11" s="589"/>
      <c r="U11" s="589"/>
      <c r="V11" s="589"/>
      <c r="W11" s="589"/>
      <c r="X11" s="589"/>
      <c r="Y11" s="590"/>
      <c r="Z11" s="641">
        <v>0.2</v>
      </c>
      <c r="AA11" s="641"/>
      <c r="AB11" s="641"/>
      <c r="AC11" s="641"/>
      <c r="AD11" s="642">
        <v>13208</v>
      </c>
      <c r="AE11" s="642"/>
      <c r="AF11" s="642"/>
      <c r="AG11" s="642"/>
      <c r="AH11" s="642"/>
      <c r="AI11" s="642"/>
      <c r="AJ11" s="642"/>
      <c r="AK11" s="642"/>
      <c r="AL11" s="611">
        <v>0.3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28165</v>
      </c>
      <c r="BH11" s="589"/>
      <c r="BI11" s="589"/>
      <c r="BJ11" s="589"/>
      <c r="BK11" s="589"/>
      <c r="BL11" s="589"/>
      <c r="BM11" s="589"/>
      <c r="BN11" s="590"/>
      <c r="BO11" s="641">
        <v>1.5</v>
      </c>
      <c r="BP11" s="641"/>
      <c r="BQ11" s="641"/>
      <c r="BR11" s="641"/>
      <c r="BS11" s="594">
        <v>4599</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628376</v>
      </c>
      <c r="CS11" s="589"/>
      <c r="CT11" s="589"/>
      <c r="CU11" s="589"/>
      <c r="CV11" s="589"/>
      <c r="CW11" s="589"/>
      <c r="CX11" s="589"/>
      <c r="CY11" s="590"/>
      <c r="CZ11" s="641">
        <v>8.6999999999999993</v>
      </c>
      <c r="DA11" s="641"/>
      <c r="DB11" s="641"/>
      <c r="DC11" s="641"/>
      <c r="DD11" s="594">
        <v>364164</v>
      </c>
      <c r="DE11" s="589"/>
      <c r="DF11" s="589"/>
      <c r="DG11" s="589"/>
      <c r="DH11" s="589"/>
      <c r="DI11" s="589"/>
      <c r="DJ11" s="589"/>
      <c r="DK11" s="589"/>
      <c r="DL11" s="589"/>
      <c r="DM11" s="589"/>
      <c r="DN11" s="589"/>
      <c r="DO11" s="589"/>
      <c r="DP11" s="590"/>
      <c r="DQ11" s="594">
        <v>354511</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1103992</v>
      </c>
      <c r="BH12" s="589"/>
      <c r="BI12" s="589"/>
      <c r="BJ12" s="589"/>
      <c r="BK12" s="589"/>
      <c r="BL12" s="589"/>
      <c r="BM12" s="589"/>
      <c r="BN12" s="590"/>
      <c r="BO12" s="641">
        <v>57.3</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465909</v>
      </c>
      <c r="CS12" s="589"/>
      <c r="CT12" s="589"/>
      <c r="CU12" s="589"/>
      <c r="CV12" s="589"/>
      <c r="CW12" s="589"/>
      <c r="CX12" s="589"/>
      <c r="CY12" s="590"/>
      <c r="CZ12" s="641">
        <v>6.5</v>
      </c>
      <c r="DA12" s="641"/>
      <c r="DB12" s="641"/>
      <c r="DC12" s="641"/>
      <c r="DD12" s="594">
        <v>57816</v>
      </c>
      <c r="DE12" s="589"/>
      <c r="DF12" s="589"/>
      <c r="DG12" s="589"/>
      <c r="DH12" s="589"/>
      <c r="DI12" s="589"/>
      <c r="DJ12" s="589"/>
      <c r="DK12" s="589"/>
      <c r="DL12" s="589"/>
      <c r="DM12" s="589"/>
      <c r="DN12" s="589"/>
      <c r="DO12" s="589"/>
      <c r="DP12" s="590"/>
      <c r="DQ12" s="594">
        <v>439613</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16445</v>
      </c>
      <c r="S13" s="589"/>
      <c r="T13" s="589"/>
      <c r="U13" s="589"/>
      <c r="V13" s="589"/>
      <c r="W13" s="589"/>
      <c r="X13" s="589"/>
      <c r="Y13" s="590"/>
      <c r="Z13" s="641">
        <v>0.2</v>
      </c>
      <c r="AA13" s="641"/>
      <c r="AB13" s="641"/>
      <c r="AC13" s="641"/>
      <c r="AD13" s="642">
        <v>16445</v>
      </c>
      <c r="AE13" s="642"/>
      <c r="AF13" s="642"/>
      <c r="AG13" s="642"/>
      <c r="AH13" s="642"/>
      <c r="AI13" s="642"/>
      <c r="AJ13" s="642"/>
      <c r="AK13" s="642"/>
      <c r="AL13" s="611">
        <v>0.4</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1093018</v>
      </c>
      <c r="BH13" s="589"/>
      <c r="BI13" s="589"/>
      <c r="BJ13" s="589"/>
      <c r="BK13" s="589"/>
      <c r="BL13" s="589"/>
      <c r="BM13" s="589"/>
      <c r="BN13" s="590"/>
      <c r="BO13" s="641">
        <v>56.7</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809126</v>
      </c>
      <c r="CS13" s="589"/>
      <c r="CT13" s="589"/>
      <c r="CU13" s="589"/>
      <c r="CV13" s="589"/>
      <c r="CW13" s="589"/>
      <c r="CX13" s="589"/>
      <c r="CY13" s="590"/>
      <c r="CZ13" s="641">
        <v>11.3</v>
      </c>
      <c r="DA13" s="641"/>
      <c r="DB13" s="641"/>
      <c r="DC13" s="641"/>
      <c r="DD13" s="594">
        <v>304012</v>
      </c>
      <c r="DE13" s="589"/>
      <c r="DF13" s="589"/>
      <c r="DG13" s="589"/>
      <c r="DH13" s="589"/>
      <c r="DI13" s="589"/>
      <c r="DJ13" s="589"/>
      <c r="DK13" s="589"/>
      <c r="DL13" s="589"/>
      <c r="DM13" s="589"/>
      <c r="DN13" s="589"/>
      <c r="DO13" s="589"/>
      <c r="DP13" s="590"/>
      <c r="DQ13" s="594">
        <v>617163</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30722</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222393</v>
      </c>
      <c r="CS14" s="589"/>
      <c r="CT14" s="589"/>
      <c r="CU14" s="589"/>
      <c r="CV14" s="589"/>
      <c r="CW14" s="589"/>
      <c r="CX14" s="589"/>
      <c r="CY14" s="590"/>
      <c r="CZ14" s="641">
        <v>3.1</v>
      </c>
      <c r="DA14" s="641"/>
      <c r="DB14" s="641"/>
      <c r="DC14" s="641"/>
      <c r="DD14" s="594">
        <v>5184</v>
      </c>
      <c r="DE14" s="589"/>
      <c r="DF14" s="589"/>
      <c r="DG14" s="589"/>
      <c r="DH14" s="589"/>
      <c r="DI14" s="589"/>
      <c r="DJ14" s="589"/>
      <c r="DK14" s="589"/>
      <c r="DL14" s="589"/>
      <c r="DM14" s="589"/>
      <c r="DN14" s="589"/>
      <c r="DO14" s="589"/>
      <c r="DP14" s="590"/>
      <c r="DQ14" s="594">
        <v>220494</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2259</v>
      </c>
      <c r="S15" s="589"/>
      <c r="T15" s="589"/>
      <c r="U15" s="589"/>
      <c r="V15" s="589"/>
      <c r="W15" s="589"/>
      <c r="X15" s="589"/>
      <c r="Y15" s="590"/>
      <c r="Z15" s="641">
        <v>0</v>
      </c>
      <c r="AA15" s="641"/>
      <c r="AB15" s="641"/>
      <c r="AC15" s="641"/>
      <c r="AD15" s="642">
        <v>2259</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67207</v>
      </c>
      <c r="BH15" s="589"/>
      <c r="BI15" s="589"/>
      <c r="BJ15" s="589"/>
      <c r="BK15" s="589"/>
      <c r="BL15" s="589"/>
      <c r="BM15" s="589"/>
      <c r="BN15" s="590"/>
      <c r="BO15" s="641">
        <v>3.5</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1507135</v>
      </c>
      <c r="CS15" s="589"/>
      <c r="CT15" s="589"/>
      <c r="CU15" s="589"/>
      <c r="CV15" s="589"/>
      <c r="CW15" s="589"/>
      <c r="CX15" s="589"/>
      <c r="CY15" s="590"/>
      <c r="CZ15" s="641">
        <v>21</v>
      </c>
      <c r="DA15" s="641"/>
      <c r="DB15" s="641"/>
      <c r="DC15" s="641"/>
      <c r="DD15" s="594">
        <v>828534</v>
      </c>
      <c r="DE15" s="589"/>
      <c r="DF15" s="589"/>
      <c r="DG15" s="589"/>
      <c r="DH15" s="589"/>
      <c r="DI15" s="589"/>
      <c r="DJ15" s="589"/>
      <c r="DK15" s="589"/>
      <c r="DL15" s="589"/>
      <c r="DM15" s="589"/>
      <c r="DN15" s="589"/>
      <c r="DO15" s="589"/>
      <c r="DP15" s="590"/>
      <c r="DQ15" s="594">
        <v>707655</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2445698</v>
      </c>
      <c r="S16" s="589"/>
      <c r="T16" s="589"/>
      <c r="U16" s="589"/>
      <c r="V16" s="589"/>
      <c r="W16" s="589"/>
      <c r="X16" s="589"/>
      <c r="Y16" s="590"/>
      <c r="Z16" s="641">
        <v>30.6</v>
      </c>
      <c r="AA16" s="641"/>
      <c r="AB16" s="641"/>
      <c r="AC16" s="641"/>
      <c r="AD16" s="642">
        <v>2239835</v>
      </c>
      <c r="AE16" s="642"/>
      <c r="AF16" s="642"/>
      <c r="AG16" s="642"/>
      <c r="AH16" s="642"/>
      <c r="AI16" s="642"/>
      <c r="AJ16" s="642"/>
      <c r="AK16" s="642"/>
      <c r="AL16" s="611">
        <v>49.3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73431</v>
      </c>
      <c r="CS16" s="589"/>
      <c r="CT16" s="589"/>
      <c r="CU16" s="589"/>
      <c r="CV16" s="589"/>
      <c r="CW16" s="589"/>
      <c r="CX16" s="589"/>
      <c r="CY16" s="590"/>
      <c r="CZ16" s="641">
        <v>1</v>
      </c>
      <c r="DA16" s="641"/>
      <c r="DB16" s="641"/>
      <c r="DC16" s="641"/>
      <c r="DD16" s="594" t="s">
        <v>112</v>
      </c>
      <c r="DE16" s="589"/>
      <c r="DF16" s="589"/>
      <c r="DG16" s="589"/>
      <c r="DH16" s="589"/>
      <c r="DI16" s="589"/>
      <c r="DJ16" s="589"/>
      <c r="DK16" s="589"/>
      <c r="DL16" s="589"/>
      <c r="DM16" s="589"/>
      <c r="DN16" s="589"/>
      <c r="DO16" s="589"/>
      <c r="DP16" s="590"/>
      <c r="DQ16" s="594">
        <v>24723</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2239835</v>
      </c>
      <c r="S17" s="589"/>
      <c r="T17" s="589"/>
      <c r="U17" s="589"/>
      <c r="V17" s="589"/>
      <c r="W17" s="589"/>
      <c r="X17" s="589"/>
      <c r="Y17" s="590"/>
      <c r="Z17" s="641">
        <v>28</v>
      </c>
      <c r="AA17" s="641"/>
      <c r="AB17" s="641"/>
      <c r="AC17" s="641"/>
      <c r="AD17" s="642">
        <v>2239835</v>
      </c>
      <c r="AE17" s="642"/>
      <c r="AF17" s="642"/>
      <c r="AG17" s="642"/>
      <c r="AH17" s="642"/>
      <c r="AI17" s="642"/>
      <c r="AJ17" s="642"/>
      <c r="AK17" s="642"/>
      <c r="AL17" s="611">
        <v>49.3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580547</v>
      </c>
      <c r="CS17" s="589"/>
      <c r="CT17" s="589"/>
      <c r="CU17" s="589"/>
      <c r="CV17" s="589"/>
      <c r="CW17" s="589"/>
      <c r="CX17" s="589"/>
      <c r="CY17" s="590"/>
      <c r="CZ17" s="641">
        <v>8.1</v>
      </c>
      <c r="DA17" s="641"/>
      <c r="DB17" s="641"/>
      <c r="DC17" s="641"/>
      <c r="DD17" s="594" t="s">
        <v>112</v>
      </c>
      <c r="DE17" s="589"/>
      <c r="DF17" s="589"/>
      <c r="DG17" s="589"/>
      <c r="DH17" s="589"/>
      <c r="DI17" s="589"/>
      <c r="DJ17" s="589"/>
      <c r="DK17" s="589"/>
      <c r="DL17" s="589"/>
      <c r="DM17" s="589"/>
      <c r="DN17" s="589"/>
      <c r="DO17" s="589"/>
      <c r="DP17" s="590"/>
      <c r="DQ17" s="594">
        <v>580547</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205853</v>
      </c>
      <c r="S18" s="589"/>
      <c r="T18" s="589"/>
      <c r="U18" s="589"/>
      <c r="V18" s="589"/>
      <c r="W18" s="589"/>
      <c r="X18" s="589"/>
      <c r="Y18" s="590"/>
      <c r="Z18" s="641">
        <v>2.6</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98808</v>
      </c>
      <c r="BH19" s="589"/>
      <c r="BI19" s="589"/>
      <c r="BJ19" s="589"/>
      <c r="BK19" s="589"/>
      <c r="BL19" s="589"/>
      <c r="BM19" s="589"/>
      <c r="BN19" s="590"/>
      <c r="BO19" s="641">
        <v>5.0999999999999996</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4651987</v>
      </c>
      <c r="S20" s="589"/>
      <c r="T20" s="589"/>
      <c r="U20" s="589"/>
      <c r="V20" s="589"/>
      <c r="W20" s="589"/>
      <c r="X20" s="589"/>
      <c r="Y20" s="590"/>
      <c r="Z20" s="641">
        <v>58.2</v>
      </c>
      <c r="AA20" s="641"/>
      <c r="AB20" s="641"/>
      <c r="AC20" s="641"/>
      <c r="AD20" s="642">
        <v>4446124</v>
      </c>
      <c r="AE20" s="642"/>
      <c r="AF20" s="642"/>
      <c r="AG20" s="642"/>
      <c r="AH20" s="642"/>
      <c r="AI20" s="642"/>
      <c r="AJ20" s="642"/>
      <c r="AK20" s="642"/>
      <c r="AL20" s="611">
        <v>97.9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98808</v>
      </c>
      <c r="BH20" s="589"/>
      <c r="BI20" s="589"/>
      <c r="BJ20" s="589"/>
      <c r="BK20" s="589"/>
      <c r="BL20" s="589"/>
      <c r="BM20" s="589"/>
      <c r="BN20" s="590"/>
      <c r="BO20" s="641">
        <v>5.0999999999999996</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7192174</v>
      </c>
      <c r="CS20" s="589"/>
      <c r="CT20" s="589"/>
      <c r="CU20" s="589"/>
      <c r="CV20" s="589"/>
      <c r="CW20" s="589"/>
      <c r="CX20" s="589"/>
      <c r="CY20" s="590"/>
      <c r="CZ20" s="641">
        <v>100</v>
      </c>
      <c r="DA20" s="641"/>
      <c r="DB20" s="641"/>
      <c r="DC20" s="641"/>
      <c r="DD20" s="594">
        <v>1629587</v>
      </c>
      <c r="DE20" s="589"/>
      <c r="DF20" s="589"/>
      <c r="DG20" s="589"/>
      <c r="DH20" s="589"/>
      <c r="DI20" s="589"/>
      <c r="DJ20" s="589"/>
      <c r="DK20" s="589"/>
      <c r="DL20" s="589"/>
      <c r="DM20" s="589"/>
      <c r="DN20" s="589"/>
      <c r="DO20" s="589"/>
      <c r="DP20" s="590"/>
      <c r="DQ20" s="594">
        <v>5234777</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3190</v>
      </c>
      <c r="S21" s="589"/>
      <c r="T21" s="589"/>
      <c r="U21" s="589"/>
      <c r="V21" s="589"/>
      <c r="W21" s="589"/>
      <c r="X21" s="589"/>
      <c r="Y21" s="590"/>
      <c r="Z21" s="641">
        <v>0</v>
      </c>
      <c r="AA21" s="641"/>
      <c r="AB21" s="641"/>
      <c r="AC21" s="641"/>
      <c r="AD21" s="642">
        <v>3190</v>
      </c>
      <c r="AE21" s="642"/>
      <c r="AF21" s="642"/>
      <c r="AG21" s="642"/>
      <c r="AH21" s="642"/>
      <c r="AI21" s="642"/>
      <c r="AJ21" s="642"/>
      <c r="AK21" s="642"/>
      <c r="AL21" s="611">
        <v>0.1</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98808</v>
      </c>
      <c r="BH21" s="589"/>
      <c r="BI21" s="589"/>
      <c r="BJ21" s="589"/>
      <c r="BK21" s="589"/>
      <c r="BL21" s="589"/>
      <c r="BM21" s="589"/>
      <c r="BN21" s="590"/>
      <c r="BO21" s="641">
        <v>5.0999999999999996</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26083</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110439</v>
      </c>
      <c r="S23" s="589"/>
      <c r="T23" s="589"/>
      <c r="U23" s="589"/>
      <c r="V23" s="589"/>
      <c r="W23" s="589"/>
      <c r="X23" s="589"/>
      <c r="Y23" s="590"/>
      <c r="Z23" s="641">
        <v>1.4</v>
      </c>
      <c r="AA23" s="641"/>
      <c r="AB23" s="641"/>
      <c r="AC23" s="641"/>
      <c r="AD23" s="642">
        <v>8092</v>
      </c>
      <c r="AE23" s="642"/>
      <c r="AF23" s="642"/>
      <c r="AG23" s="642"/>
      <c r="AH23" s="642"/>
      <c r="AI23" s="642"/>
      <c r="AJ23" s="642"/>
      <c r="AK23" s="642"/>
      <c r="AL23" s="611">
        <v>0.2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8985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2047648</v>
      </c>
      <c r="CS24" s="639"/>
      <c r="CT24" s="639"/>
      <c r="CU24" s="639"/>
      <c r="CV24" s="639"/>
      <c r="CW24" s="639"/>
      <c r="CX24" s="639"/>
      <c r="CY24" s="686"/>
      <c r="CZ24" s="690">
        <v>28.5</v>
      </c>
      <c r="DA24" s="691"/>
      <c r="DB24" s="691"/>
      <c r="DC24" s="692"/>
      <c r="DD24" s="685">
        <v>1700247</v>
      </c>
      <c r="DE24" s="639"/>
      <c r="DF24" s="639"/>
      <c r="DG24" s="639"/>
      <c r="DH24" s="639"/>
      <c r="DI24" s="639"/>
      <c r="DJ24" s="639"/>
      <c r="DK24" s="686"/>
      <c r="DL24" s="685">
        <v>1691966</v>
      </c>
      <c r="DM24" s="639"/>
      <c r="DN24" s="639"/>
      <c r="DO24" s="639"/>
      <c r="DP24" s="639"/>
      <c r="DQ24" s="639"/>
      <c r="DR24" s="639"/>
      <c r="DS24" s="639"/>
      <c r="DT24" s="639"/>
      <c r="DU24" s="639"/>
      <c r="DV24" s="686"/>
      <c r="DW24" s="687">
        <v>34.799999999999997</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698788</v>
      </c>
      <c r="S25" s="589"/>
      <c r="T25" s="589"/>
      <c r="U25" s="589"/>
      <c r="V25" s="589"/>
      <c r="W25" s="589"/>
      <c r="X25" s="589"/>
      <c r="Y25" s="590"/>
      <c r="Z25" s="641">
        <v>8.6999999999999993</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1064161</v>
      </c>
      <c r="CS25" s="607"/>
      <c r="CT25" s="607"/>
      <c r="CU25" s="607"/>
      <c r="CV25" s="607"/>
      <c r="CW25" s="607"/>
      <c r="CX25" s="607"/>
      <c r="CY25" s="608"/>
      <c r="CZ25" s="591">
        <v>14.8</v>
      </c>
      <c r="DA25" s="609"/>
      <c r="DB25" s="609"/>
      <c r="DC25" s="610"/>
      <c r="DD25" s="594">
        <v>1030470</v>
      </c>
      <c r="DE25" s="607"/>
      <c r="DF25" s="607"/>
      <c r="DG25" s="607"/>
      <c r="DH25" s="607"/>
      <c r="DI25" s="607"/>
      <c r="DJ25" s="607"/>
      <c r="DK25" s="608"/>
      <c r="DL25" s="594">
        <v>1030470</v>
      </c>
      <c r="DM25" s="607"/>
      <c r="DN25" s="607"/>
      <c r="DO25" s="607"/>
      <c r="DP25" s="607"/>
      <c r="DQ25" s="607"/>
      <c r="DR25" s="607"/>
      <c r="DS25" s="607"/>
      <c r="DT25" s="607"/>
      <c r="DU25" s="607"/>
      <c r="DV25" s="608"/>
      <c r="DW25" s="611">
        <v>21.2</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683110</v>
      </c>
      <c r="CS26" s="589"/>
      <c r="CT26" s="589"/>
      <c r="CU26" s="589"/>
      <c r="CV26" s="589"/>
      <c r="CW26" s="589"/>
      <c r="CX26" s="589"/>
      <c r="CY26" s="590"/>
      <c r="CZ26" s="591">
        <v>9.5</v>
      </c>
      <c r="DA26" s="609"/>
      <c r="DB26" s="609"/>
      <c r="DC26" s="610"/>
      <c r="DD26" s="594">
        <v>658124</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459024</v>
      </c>
      <c r="S27" s="589"/>
      <c r="T27" s="589"/>
      <c r="U27" s="589"/>
      <c r="V27" s="589"/>
      <c r="W27" s="589"/>
      <c r="X27" s="589"/>
      <c r="Y27" s="590"/>
      <c r="Z27" s="641">
        <v>5.7</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1927643</v>
      </c>
      <c r="BH27" s="589"/>
      <c r="BI27" s="589"/>
      <c r="BJ27" s="589"/>
      <c r="BK27" s="589"/>
      <c r="BL27" s="589"/>
      <c r="BM27" s="589"/>
      <c r="BN27" s="590"/>
      <c r="BO27" s="641">
        <v>100</v>
      </c>
      <c r="BP27" s="641"/>
      <c r="BQ27" s="641"/>
      <c r="BR27" s="641"/>
      <c r="BS27" s="594">
        <v>4599</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402940</v>
      </c>
      <c r="CS27" s="607"/>
      <c r="CT27" s="607"/>
      <c r="CU27" s="607"/>
      <c r="CV27" s="607"/>
      <c r="CW27" s="607"/>
      <c r="CX27" s="607"/>
      <c r="CY27" s="608"/>
      <c r="CZ27" s="591">
        <v>5.6</v>
      </c>
      <c r="DA27" s="609"/>
      <c r="DB27" s="609"/>
      <c r="DC27" s="610"/>
      <c r="DD27" s="594">
        <v>89230</v>
      </c>
      <c r="DE27" s="607"/>
      <c r="DF27" s="607"/>
      <c r="DG27" s="607"/>
      <c r="DH27" s="607"/>
      <c r="DI27" s="607"/>
      <c r="DJ27" s="607"/>
      <c r="DK27" s="608"/>
      <c r="DL27" s="594">
        <v>80949</v>
      </c>
      <c r="DM27" s="607"/>
      <c r="DN27" s="607"/>
      <c r="DO27" s="607"/>
      <c r="DP27" s="607"/>
      <c r="DQ27" s="607"/>
      <c r="DR27" s="607"/>
      <c r="DS27" s="607"/>
      <c r="DT27" s="607"/>
      <c r="DU27" s="607"/>
      <c r="DV27" s="608"/>
      <c r="DW27" s="611">
        <v>1.7</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109381</v>
      </c>
      <c r="S28" s="589"/>
      <c r="T28" s="589"/>
      <c r="U28" s="589"/>
      <c r="V28" s="589"/>
      <c r="W28" s="589"/>
      <c r="X28" s="589"/>
      <c r="Y28" s="590"/>
      <c r="Z28" s="641">
        <v>1.4</v>
      </c>
      <c r="AA28" s="641"/>
      <c r="AB28" s="641"/>
      <c r="AC28" s="641"/>
      <c r="AD28" s="642">
        <v>83032</v>
      </c>
      <c r="AE28" s="642"/>
      <c r="AF28" s="642"/>
      <c r="AG28" s="642"/>
      <c r="AH28" s="642"/>
      <c r="AI28" s="642"/>
      <c r="AJ28" s="642"/>
      <c r="AK28" s="642"/>
      <c r="AL28" s="611">
        <v>1.8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580547</v>
      </c>
      <c r="CS28" s="589"/>
      <c r="CT28" s="589"/>
      <c r="CU28" s="589"/>
      <c r="CV28" s="589"/>
      <c r="CW28" s="589"/>
      <c r="CX28" s="589"/>
      <c r="CY28" s="590"/>
      <c r="CZ28" s="591">
        <v>8.1</v>
      </c>
      <c r="DA28" s="609"/>
      <c r="DB28" s="609"/>
      <c r="DC28" s="610"/>
      <c r="DD28" s="594">
        <v>580547</v>
      </c>
      <c r="DE28" s="589"/>
      <c r="DF28" s="589"/>
      <c r="DG28" s="589"/>
      <c r="DH28" s="589"/>
      <c r="DI28" s="589"/>
      <c r="DJ28" s="589"/>
      <c r="DK28" s="590"/>
      <c r="DL28" s="594">
        <v>580547</v>
      </c>
      <c r="DM28" s="589"/>
      <c r="DN28" s="589"/>
      <c r="DO28" s="589"/>
      <c r="DP28" s="589"/>
      <c r="DQ28" s="589"/>
      <c r="DR28" s="589"/>
      <c r="DS28" s="589"/>
      <c r="DT28" s="589"/>
      <c r="DU28" s="589"/>
      <c r="DV28" s="590"/>
      <c r="DW28" s="611">
        <v>11.9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17180</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580547</v>
      </c>
      <c r="CS29" s="607"/>
      <c r="CT29" s="607"/>
      <c r="CU29" s="607"/>
      <c r="CV29" s="607"/>
      <c r="CW29" s="607"/>
      <c r="CX29" s="607"/>
      <c r="CY29" s="608"/>
      <c r="CZ29" s="591">
        <v>8.1</v>
      </c>
      <c r="DA29" s="609"/>
      <c r="DB29" s="609"/>
      <c r="DC29" s="610"/>
      <c r="DD29" s="594">
        <v>580547</v>
      </c>
      <c r="DE29" s="607"/>
      <c r="DF29" s="607"/>
      <c r="DG29" s="607"/>
      <c r="DH29" s="607"/>
      <c r="DI29" s="607"/>
      <c r="DJ29" s="607"/>
      <c r="DK29" s="608"/>
      <c r="DL29" s="594">
        <v>580547</v>
      </c>
      <c r="DM29" s="607"/>
      <c r="DN29" s="607"/>
      <c r="DO29" s="607"/>
      <c r="DP29" s="607"/>
      <c r="DQ29" s="607"/>
      <c r="DR29" s="607"/>
      <c r="DS29" s="607"/>
      <c r="DT29" s="607"/>
      <c r="DU29" s="607"/>
      <c r="DV29" s="608"/>
      <c r="DW29" s="611">
        <v>11.9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20000</v>
      </c>
      <c r="S30" s="589"/>
      <c r="T30" s="589"/>
      <c r="U30" s="589"/>
      <c r="V30" s="589"/>
      <c r="W30" s="589"/>
      <c r="X30" s="589"/>
      <c r="Y30" s="590"/>
      <c r="Z30" s="641">
        <v>0.3</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172</v>
      </c>
      <c r="AY30" s="676"/>
      <c r="AZ30" s="676"/>
      <c r="BA30" s="676"/>
      <c r="BB30" s="676"/>
      <c r="BC30" s="676"/>
      <c r="BD30" s="676"/>
      <c r="BE30" s="676"/>
      <c r="BF30" s="677"/>
      <c r="BG30" s="654">
        <v>98.2</v>
      </c>
      <c r="BH30" s="655"/>
      <c r="BI30" s="655"/>
      <c r="BJ30" s="655"/>
      <c r="BK30" s="655"/>
      <c r="BL30" s="655"/>
      <c r="BM30" s="656">
        <v>90.6</v>
      </c>
      <c r="BN30" s="655"/>
      <c r="BO30" s="655"/>
      <c r="BP30" s="655"/>
      <c r="BQ30" s="657"/>
      <c r="BR30" s="654">
        <v>95.5</v>
      </c>
      <c r="BS30" s="655"/>
      <c r="BT30" s="655"/>
      <c r="BU30" s="655"/>
      <c r="BV30" s="655"/>
      <c r="BW30" s="655"/>
      <c r="BX30" s="656">
        <v>81.3</v>
      </c>
      <c r="BY30" s="655"/>
      <c r="BZ30" s="655"/>
      <c r="CA30" s="655"/>
      <c r="CB30" s="657"/>
      <c r="CD30" s="660"/>
      <c r="CE30" s="661"/>
      <c r="CF30" s="625" t="s">
        <v>293</v>
      </c>
      <c r="CG30" s="622"/>
      <c r="CH30" s="622"/>
      <c r="CI30" s="622"/>
      <c r="CJ30" s="622"/>
      <c r="CK30" s="622"/>
      <c r="CL30" s="622"/>
      <c r="CM30" s="622"/>
      <c r="CN30" s="622"/>
      <c r="CO30" s="622"/>
      <c r="CP30" s="622"/>
      <c r="CQ30" s="623"/>
      <c r="CR30" s="588">
        <v>512852</v>
      </c>
      <c r="CS30" s="589"/>
      <c r="CT30" s="589"/>
      <c r="CU30" s="589"/>
      <c r="CV30" s="589"/>
      <c r="CW30" s="589"/>
      <c r="CX30" s="589"/>
      <c r="CY30" s="590"/>
      <c r="CZ30" s="591">
        <v>7.1</v>
      </c>
      <c r="DA30" s="609"/>
      <c r="DB30" s="609"/>
      <c r="DC30" s="610"/>
      <c r="DD30" s="594">
        <v>512852</v>
      </c>
      <c r="DE30" s="589"/>
      <c r="DF30" s="589"/>
      <c r="DG30" s="589"/>
      <c r="DH30" s="589"/>
      <c r="DI30" s="589"/>
      <c r="DJ30" s="589"/>
      <c r="DK30" s="590"/>
      <c r="DL30" s="594">
        <v>512852</v>
      </c>
      <c r="DM30" s="589"/>
      <c r="DN30" s="589"/>
      <c r="DO30" s="589"/>
      <c r="DP30" s="589"/>
      <c r="DQ30" s="589"/>
      <c r="DR30" s="589"/>
      <c r="DS30" s="589"/>
      <c r="DT30" s="589"/>
      <c r="DU30" s="589"/>
      <c r="DV30" s="590"/>
      <c r="DW30" s="611">
        <v>10.5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844703</v>
      </c>
      <c r="S31" s="589"/>
      <c r="T31" s="589"/>
      <c r="U31" s="589"/>
      <c r="V31" s="589"/>
      <c r="W31" s="589"/>
      <c r="X31" s="589"/>
      <c r="Y31" s="590"/>
      <c r="Z31" s="641">
        <v>10.6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95.7</v>
      </c>
      <c r="BN31" s="653"/>
      <c r="BO31" s="653"/>
      <c r="BP31" s="653"/>
      <c r="BQ31" s="617"/>
      <c r="BR31" s="652">
        <v>98.7</v>
      </c>
      <c r="BS31" s="607"/>
      <c r="BT31" s="607"/>
      <c r="BU31" s="607"/>
      <c r="BV31" s="607"/>
      <c r="BW31" s="607"/>
      <c r="BX31" s="643">
        <v>94.6</v>
      </c>
      <c r="BY31" s="653"/>
      <c r="BZ31" s="653"/>
      <c r="CA31" s="653"/>
      <c r="CB31" s="617"/>
      <c r="CD31" s="660"/>
      <c r="CE31" s="661"/>
      <c r="CF31" s="625" t="s">
        <v>297</v>
      </c>
      <c r="CG31" s="622"/>
      <c r="CH31" s="622"/>
      <c r="CI31" s="622"/>
      <c r="CJ31" s="622"/>
      <c r="CK31" s="622"/>
      <c r="CL31" s="622"/>
      <c r="CM31" s="622"/>
      <c r="CN31" s="622"/>
      <c r="CO31" s="622"/>
      <c r="CP31" s="622"/>
      <c r="CQ31" s="623"/>
      <c r="CR31" s="588">
        <v>67695</v>
      </c>
      <c r="CS31" s="607"/>
      <c r="CT31" s="607"/>
      <c r="CU31" s="607"/>
      <c r="CV31" s="607"/>
      <c r="CW31" s="607"/>
      <c r="CX31" s="607"/>
      <c r="CY31" s="608"/>
      <c r="CZ31" s="591">
        <v>0.9</v>
      </c>
      <c r="DA31" s="609"/>
      <c r="DB31" s="609"/>
      <c r="DC31" s="610"/>
      <c r="DD31" s="594">
        <v>67695</v>
      </c>
      <c r="DE31" s="607"/>
      <c r="DF31" s="607"/>
      <c r="DG31" s="607"/>
      <c r="DH31" s="607"/>
      <c r="DI31" s="607"/>
      <c r="DJ31" s="607"/>
      <c r="DK31" s="608"/>
      <c r="DL31" s="594">
        <v>67695</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210340</v>
      </c>
      <c r="S32" s="589"/>
      <c r="T32" s="589"/>
      <c r="U32" s="589"/>
      <c r="V32" s="589"/>
      <c r="W32" s="589"/>
      <c r="X32" s="589"/>
      <c r="Y32" s="590"/>
      <c r="Z32" s="641">
        <v>2.6</v>
      </c>
      <c r="AA32" s="641"/>
      <c r="AB32" s="641"/>
      <c r="AC32" s="641"/>
      <c r="AD32" s="642">
        <v>1400</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97.4</v>
      </c>
      <c r="BH32" s="573"/>
      <c r="BI32" s="573"/>
      <c r="BJ32" s="573"/>
      <c r="BK32" s="573"/>
      <c r="BL32" s="573"/>
      <c r="BM32" s="636">
        <v>86.6</v>
      </c>
      <c r="BN32" s="573"/>
      <c r="BO32" s="573"/>
      <c r="BP32" s="573"/>
      <c r="BQ32" s="630"/>
      <c r="BR32" s="651">
        <v>92.8</v>
      </c>
      <c r="BS32" s="573"/>
      <c r="BT32" s="573"/>
      <c r="BU32" s="573"/>
      <c r="BV32" s="573"/>
      <c r="BW32" s="573"/>
      <c r="BX32" s="636">
        <v>73</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839500</v>
      </c>
      <c r="S33" s="589"/>
      <c r="T33" s="589"/>
      <c r="U33" s="589"/>
      <c r="V33" s="589"/>
      <c r="W33" s="589"/>
      <c r="X33" s="589"/>
      <c r="Y33" s="590"/>
      <c r="Z33" s="641">
        <v>10.5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3441508</v>
      </c>
      <c r="CS33" s="607"/>
      <c r="CT33" s="607"/>
      <c r="CU33" s="607"/>
      <c r="CV33" s="607"/>
      <c r="CW33" s="607"/>
      <c r="CX33" s="607"/>
      <c r="CY33" s="608"/>
      <c r="CZ33" s="591">
        <v>47.9</v>
      </c>
      <c r="DA33" s="609"/>
      <c r="DB33" s="609"/>
      <c r="DC33" s="610"/>
      <c r="DD33" s="594">
        <v>2998674</v>
      </c>
      <c r="DE33" s="607"/>
      <c r="DF33" s="607"/>
      <c r="DG33" s="607"/>
      <c r="DH33" s="607"/>
      <c r="DI33" s="607"/>
      <c r="DJ33" s="607"/>
      <c r="DK33" s="608"/>
      <c r="DL33" s="594">
        <v>1928498</v>
      </c>
      <c r="DM33" s="607"/>
      <c r="DN33" s="607"/>
      <c r="DO33" s="607"/>
      <c r="DP33" s="607"/>
      <c r="DQ33" s="607"/>
      <c r="DR33" s="607"/>
      <c r="DS33" s="607"/>
      <c r="DT33" s="607"/>
      <c r="DU33" s="607"/>
      <c r="DV33" s="608"/>
      <c r="DW33" s="611">
        <v>39.700000000000003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820321</v>
      </c>
      <c r="CS34" s="589"/>
      <c r="CT34" s="589"/>
      <c r="CU34" s="589"/>
      <c r="CV34" s="589"/>
      <c r="CW34" s="589"/>
      <c r="CX34" s="589"/>
      <c r="CY34" s="590"/>
      <c r="CZ34" s="591">
        <v>11.4</v>
      </c>
      <c r="DA34" s="609"/>
      <c r="DB34" s="609"/>
      <c r="DC34" s="610"/>
      <c r="DD34" s="594">
        <v>531967</v>
      </c>
      <c r="DE34" s="589"/>
      <c r="DF34" s="589"/>
      <c r="DG34" s="589"/>
      <c r="DH34" s="589"/>
      <c r="DI34" s="589"/>
      <c r="DJ34" s="589"/>
      <c r="DK34" s="590"/>
      <c r="DL34" s="594">
        <v>474379</v>
      </c>
      <c r="DM34" s="589"/>
      <c r="DN34" s="589"/>
      <c r="DO34" s="589"/>
      <c r="DP34" s="589"/>
      <c r="DQ34" s="589"/>
      <c r="DR34" s="589"/>
      <c r="DS34" s="589"/>
      <c r="DT34" s="589"/>
      <c r="DU34" s="589"/>
      <c r="DV34" s="590"/>
      <c r="DW34" s="611">
        <v>9.8000000000000007</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319600</v>
      </c>
      <c r="S35" s="589"/>
      <c r="T35" s="589"/>
      <c r="U35" s="589"/>
      <c r="V35" s="589"/>
      <c r="W35" s="589"/>
      <c r="X35" s="589"/>
      <c r="Y35" s="590"/>
      <c r="Z35" s="641">
        <v>4</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1182065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96097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170979</v>
      </c>
      <c r="CS35" s="607"/>
      <c r="CT35" s="607"/>
      <c r="CU35" s="607"/>
      <c r="CV35" s="607"/>
      <c r="CW35" s="607"/>
      <c r="CX35" s="607"/>
      <c r="CY35" s="608"/>
      <c r="CZ35" s="591">
        <v>2.4</v>
      </c>
      <c r="DA35" s="609"/>
      <c r="DB35" s="609"/>
      <c r="DC35" s="610"/>
      <c r="DD35" s="594">
        <v>131228</v>
      </c>
      <c r="DE35" s="607"/>
      <c r="DF35" s="607"/>
      <c r="DG35" s="607"/>
      <c r="DH35" s="607"/>
      <c r="DI35" s="607"/>
      <c r="DJ35" s="607"/>
      <c r="DK35" s="608"/>
      <c r="DL35" s="594">
        <v>130117</v>
      </c>
      <c r="DM35" s="607"/>
      <c r="DN35" s="607"/>
      <c r="DO35" s="607"/>
      <c r="DP35" s="607"/>
      <c r="DQ35" s="607"/>
      <c r="DR35" s="607"/>
      <c r="DS35" s="607"/>
      <c r="DT35" s="607"/>
      <c r="DU35" s="607"/>
      <c r="DV35" s="608"/>
      <c r="DW35" s="611">
        <v>2.7</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7999600</v>
      </c>
      <c r="S36" s="629"/>
      <c r="T36" s="629"/>
      <c r="U36" s="629"/>
      <c r="V36" s="629"/>
      <c r="W36" s="629"/>
      <c r="X36" s="629"/>
      <c r="Y36" s="632"/>
      <c r="Z36" s="633">
        <v>100</v>
      </c>
      <c r="AA36" s="633"/>
      <c r="AB36" s="633"/>
      <c r="AC36" s="633"/>
      <c r="AD36" s="634">
        <v>4541838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338130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82109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1025730</v>
      </c>
      <c r="CS36" s="589"/>
      <c r="CT36" s="589"/>
      <c r="CU36" s="589"/>
      <c r="CV36" s="589"/>
      <c r="CW36" s="589"/>
      <c r="CX36" s="589"/>
      <c r="CY36" s="590"/>
      <c r="CZ36" s="591">
        <v>14.3</v>
      </c>
      <c r="DA36" s="609"/>
      <c r="DB36" s="609"/>
      <c r="DC36" s="610"/>
      <c r="DD36" s="594">
        <v>981414</v>
      </c>
      <c r="DE36" s="589"/>
      <c r="DF36" s="589"/>
      <c r="DG36" s="589"/>
      <c r="DH36" s="589"/>
      <c r="DI36" s="589"/>
      <c r="DJ36" s="589"/>
      <c r="DK36" s="590"/>
      <c r="DL36" s="594">
        <v>629179</v>
      </c>
      <c r="DM36" s="589"/>
      <c r="DN36" s="589"/>
      <c r="DO36" s="589"/>
      <c r="DP36" s="589"/>
      <c r="DQ36" s="589"/>
      <c r="DR36" s="589"/>
      <c r="DS36" s="589"/>
      <c r="DT36" s="589"/>
      <c r="DU36" s="589"/>
      <c r="DV36" s="590"/>
      <c r="DW36" s="611">
        <v>12.9</v>
      </c>
      <c r="DX36" s="612"/>
      <c r="DY36" s="612"/>
      <c r="DZ36" s="612"/>
      <c r="EA36" s="612"/>
      <c r="EB36" s="612"/>
      <c r="EC36" s="613"/>
    </row>
    <row r="37" spans="2:133" ht="11.25" customHeight="1">
      <c r="AQ37" s="614" t="s">
        <v>315</v>
      </c>
      <c r="AR37" s="615"/>
      <c r="AS37" s="615"/>
      <c r="AT37" s="615"/>
      <c r="AU37" s="615"/>
      <c r="AV37" s="615"/>
      <c r="AW37" s="615"/>
      <c r="AX37" s="615"/>
      <c r="AY37" s="616"/>
      <c r="AZ37" s="588">
        <v>278000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2042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425497</v>
      </c>
      <c r="CS37" s="607"/>
      <c r="CT37" s="607"/>
      <c r="CU37" s="607"/>
      <c r="CV37" s="607"/>
      <c r="CW37" s="607"/>
      <c r="CX37" s="607"/>
      <c r="CY37" s="608"/>
      <c r="CZ37" s="591">
        <v>5.9</v>
      </c>
      <c r="DA37" s="609"/>
      <c r="DB37" s="609"/>
      <c r="DC37" s="610"/>
      <c r="DD37" s="594">
        <v>423116</v>
      </c>
      <c r="DE37" s="607"/>
      <c r="DF37" s="607"/>
      <c r="DG37" s="607"/>
      <c r="DH37" s="607"/>
      <c r="DI37" s="607"/>
      <c r="DJ37" s="607"/>
      <c r="DK37" s="608"/>
      <c r="DL37" s="594">
        <v>390810</v>
      </c>
      <c r="DM37" s="607"/>
      <c r="DN37" s="607"/>
      <c r="DO37" s="607"/>
      <c r="DP37" s="607"/>
      <c r="DQ37" s="607"/>
      <c r="DR37" s="607"/>
      <c r="DS37" s="607"/>
      <c r="DT37" s="607"/>
      <c r="DU37" s="607"/>
      <c r="DV37" s="608"/>
      <c r="DW37" s="611">
        <v>8</v>
      </c>
      <c r="DX37" s="612"/>
      <c r="DY37" s="612"/>
      <c r="DZ37" s="612"/>
      <c r="EA37" s="612"/>
      <c r="EB37" s="612"/>
      <c r="EC37" s="613"/>
    </row>
    <row r="38" spans="2:133" ht="11.25" customHeight="1">
      <c r="AQ38" s="614" t="s">
        <v>318</v>
      </c>
      <c r="AR38" s="615"/>
      <c r="AS38" s="615"/>
      <c r="AT38" s="615"/>
      <c r="AU38" s="615"/>
      <c r="AV38" s="615"/>
      <c r="AW38" s="615"/>
      <c r="AX38" s="615"/>
      <c r="AY38" s="616"/>
      <c r="AZ38" s="588">
        <v>111895</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4318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791790</v>
      </c>
      <c r="CS38" s="589"/>
      <c r="CT38" s="589"/>
      <c r="CU38" s="589"/>
      <c r="CV38" s="589"/>
      <c r="CW38" s="589"/>
      <c r="CX38" s="589"/>
      <c r="CY38" s="590"/>
      <c r="CZ38" s="591">
        <v>11</v>
      </c>
      <c r="DA38" s="609"/>
      <c r="DB38" s="609"/>
      <c r="DC38" s="610"/>
      <c r="DD38" s="594">
        <v>726192</v>
      </c>
      <c r="DE38" s="589"/>
      <c r="DF38" s="589"/>
      <c r="DG38" s="589"/>
      <c r="DH38" s="589"/>
      <c r="DI38" s="589"/>
      <c r="DJ38" s="589"/>
      <c r="DK38" s="590"/>
      <c r="DL38" s="594">
        <v>694823</v>
      </c>
      <c r="DM38" s="589"/>
      <c r="DN38" s="589"/>
      <c r="DO38" s="589"/>
      <c r="DP38" s="589"/>
      <c r="DQ38" s="589"/>
      <c r="DR38" s="589"/>
      <c r="DS38" s="589"/>
      <c r="DT38" s="589"/>
      <c r="DU38" s="589"/>
      <c r="DV38" s="590"/>
      <c r="DW38" s="611">
        <v>14.3</v>
      </c>
      <c r="DX38" s="612"/>
      <c r="DY38" s="612"/>
      <c r="DZ38" s="612"/>
      <c r="EA38" s="612"/>
      <c r="EB38" s="612"/>
      <c r="EC38" s="613"/>
    </row>
    <row r="39" spans="2:133" ht="11.25" customHeight="1">
      <c r="AQ39" s="614" t="s">
        <v>321</v>
      </c>
      <c r="AR39" s="615"/>
      <c r="AS39" s="615"/>
      <c r="AT39" s="615"/>
      <c r="AU39" s="615"/>
      <c r="AV39" s="615"/>
      <c r="AW39" s="615"/>
      <c r="AX39" s="615"/>
      <c r="AY39" s="616"/>
      <c r="AZ39" s="588">
        <v>44000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131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629388</v>
      </c>
      <c r="CS39" s="607"/>
      <c r="CT39" s="607"/>
      <c r="CU39" s="607"/>
      <c r="CV39" s="607"/>
      <c r="CW39" s="607"/>
      <c r="CX39" s="607"/>
      <c r="CY39" s="608"/>
      <c r="CZ39" s="591">
        <v>8.8000000000000007</v>
      </c>
      <c r="DA39" s="609"/>
      <c r="DB39" s="609"/>
      <c r="DC39" s="610"/>
      <c r="DD39" s="594">
        <v>627873</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123778</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69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3300</v>
      </c>
      <c r="CS40" s="589"/>
      <c r="CT40" s="589"/>
      <c r="CU40" s="589"/>
      <c r="CV40" s="589"/>
      <c r="CW40" s="589"/>
      <c r="CX40" s="589"/>
      <c r="CY40" s="590"/>
      <c r="CZ40" s="591">
        <v>0</v>
      </c>
      <c r="DA40" s="609"/>
      <c r="DB40" s="609"/>
      <c r="DC40" s="610"/>
      <c r="DD40" s="594" t="s">
        <v>325</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286262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200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1703018</v>
      </c>
      <c r="CS42" s="589"/>
      <c r="CT42" s="589"/>
      <c r="CU42" s="589"/>
      <c r="CV42" s="589"/>
      <c r="CW42" s="589"/>
      <c r="CX42" s="589"/>
      <c r="CY42" s="590"/>
      <c r="CZ42" s="591">
        <v>23.7</v>
      </c>
      <c r="DA42" s="592"/>
      <c r="DB42" s="592"/>
      <c r="DC42" s="593"/>
      <c r="DD42" s="594">
        <v>535856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45692</v>
      </c>
      <c r="CS43" s="607"/>
      <c r="CT43" s="607"/>
      <c r="CU43" s="607"/>
      <c r="CV43" s="607"/>
      <c r="CW43" s="607"/>
      <c r="CX43" s="607"/>
      <c r="CY43" s="608"/>
      <c r="CZ43" s="591">
        <v>0.6</v>
      </c>
      <c r="DA43" s="609"/>
      <c r="DB43" s="609"/>
      <c r="DC43" s="610"/>
      <c r="DD43" s="594">
        <v>45692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1629587</v>
      </c>
      <c r="CS44" s="589"/>
      <c r="CT44" s="589"/>
      <c r="CU44" s="589"/>
      <c r="CV44" s="589"/>
      <c r="CW44" s="589"/>
      <c r="CX44" s="589"/>
      <c r="CY44" s="590"/>
      <c r="CZ44" s="591">
        <v>22.7</v>
      </c>
      <c r="DA44" s="592"/>
      <c r="DB44" s="592"/>
      <c r="DC44" s="593"/>
      <c r="DD44" s="594">
        <v>511133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1038678</v>
      </c>
      <c r="CS45" s="607"/>
      <c r="CT45" s="607"/>
      <c r="CU45" s="607"/>
      <c r="CV45" s="607"/>
      <c r="CW45" s="607"/>
      <c r="CX45" s="607"/>
      <c r="CY45" s="608"/>
      <c r="CZ45" s="591">
        <v>14.4</v>
      </c>
      <c r="DA45" s="609"/>
      <c r="DB45" s="609"/>
      <c r="DC45" s="610"/>
      <c r="DD45" s="594">
        <v>94923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579437</v>
      </c>
      <c r="CS46" s="589"/>
      <c r="CT46" s="589"/>
      <c r="CU46" s="589"/>
      <c r="CV46" s="589"/>
      <c r="CW46" s="589"/>
      <c r="CX46" s="589"/>
      <c r="CY46" s="590"/>
      <c r="CZ46" s="591">
        <v>8.1</v>
      </c>
      <c r="DA46" s="592"/>
      <c r="DB46" s="592"/>
      <c r="DC46" s="593"/>
      <c r="DD46" s="594">
        <v>405658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73431</v>
      </c>
      <c r="CS47" s="607"/>
      <c r="CT47" s="607"/>
      <c r="CU47" s="607"/>
      <c r="CV47" s="607"/>
      <c r="CW47" s="607"/>
      <c r="CX47" s="607"/>
      <c r="CY47" s="608"/>
      <c r="CZ47" s="591">
        <v>1</v>
      </c>
      <c r="DA47" s="609"/>
      <c r="DB47" s="609"/>
      <c r="DC47" s="610"/>
      <c r="DD47" s="594">
        <v>24723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7192174</v>
      </c>
      <c r="CS49" s="573"/>
      <c r="CT49" s="573"/>
      <c r="CU49" s="573"/>
      <c r="CV49" s="573"/>
      <c r="CW49" s="573"/>
      <c r="CX49" s="573"/>
      <c r="CY49" s="574"/>
      <c r="CZ49" s="575">
        <v>100</v>
      </c>
      <c r="DA49" s="576"/>
      <c r="DB49" s="576"/>
      <c r="DC49" s="577"/>
      <c r="DD49" s="578">
        <v>5234777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50" zoomScaleNormal="70" zoomScaleSheetLayoutView="5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8000</v>
      </c>
      <c r="R7" s="1101"/>
      <c r="S7" s="1101"/>
      <c r="T7" s="1101"/>
      <c r="U7" s="1101"/>
      <c r="V7" s="1101">
        <v>7192</v>
      </c>
      <c r="W7" s="1101"/>
      <c r="X7" s="1101"/>
      <c r="Y7" s="1101"/>
      <c r="Z7" s="1101"/>
      <c r="AA7" s="1101">
        <v>808</v>
      </c>
      <c r="AB7" s="1101"/>
      <c r="AC7" s="1101"/>
      <c r="AD7" s="1101"/>
      <c r="AE7" s="1102"/>
      <c r="AF7" s="1103">
        <v>622</v>
      </c>
      <c r="AG7" s="1104"/>
      <c r="AH7" s="1104"/>
      <c r="AI7" s="1104"/>
      <c r="AJ7" s="1105"/>
      <c r="AK7" s="1087">
        <v>20</v>
      </c>
      <c r="AL7" s="1088"/>
      <c r="AM7" s="1088"/>
      <c r="AN7" s="1088"/>
      <c r="AO7" s="1088"/>
      <c r="AP7" s="1088">
        <v>6017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1</v>
      </c>
      <c r="CI7" s="1085"/>
      <c r="CJ7" s="1085"/>
      <c r="CK7" s="1085"/>
      <c r="CL7" s="1086"/>
      <c r="CM7" s="1084">
        <v>46</v>
      </c>
      <c r="CN7" s="1085"/>
      <c r="CO7" s="1085"/>
      <c r="CP7" s="1085"/>
      <c r="CQ7" s="1086"/>
      <c r="CR7" s="1084">
        <v>6</v>
      </c>
      <c r="CS7" s="1085"/>
      <c r="CT7" s="1085"/>
      <c r="CU7" s="1085"/>
      <c r="CV7" s="1086"/>
      <c r="CW7" s="1084" t="s">
        <v>534</v>
      </c>
      <c r="CX7" s="1085"/>
      <c r="CY7" s="1085"/>
      <c r="CZ7" s="1085"/>
      <c r="DA7" s="1086"/>
      <c r="DB7" s="1084" t="s">
        <v>534</v>
      </c>
      <c r="DC7" s="1085"/>
      <c r="DD7" s="1085"/>
      <c r="DE7" s="1085"/>
      <c r="DF7" s="1086"/>
      <c r="DG7" s="1084" t="s">
        <v>534</v>
      </c>
      <c r="DH7" s="1085"/>
      <c r="DI7" s="1085"/>
      <c r="DJ7" s="1085"/>
      <c r="DK7" s="1086"/>
      <c r="DL7" s="1084" t="s">
        <v>534</v>
      </c>
      <c r="DM7" s="1085"/>
      <c r="DN7" s="1085"/>
      <c r="DO7" s="1085"/>
      <c r="DP7" s="1086"/>
      <c r="DQ7" s="1084" t="s">
        <v>534</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8000</v>
      </c>
      <c r="R23" s="1065"/>
      <c r="S23" s="1065"/>
      <c r="T23" s="1065"/>
      <c r="U23" s="1065"/>
      <c r="V23" s="1065">
        <v>7192</v>
      </c>
      <c r="W23" s="1065"/>
      <c r="X23" s="1065"/>
      <c r="Y23" s="1065"/>
      <c r="Z23" s="1065"/>
      <c r="AA23" s="1065">
        <v>808</v>
      </c>
      <c r="AB23" s="1065"/>
      <c r="AC23" s="1065"/>
      <c r="AD23" s="1065"/>
      <c r="AE23" s="1066"/>
      <c r="AF23" s="1067">
        <v>622</v>
      </c>
      <c r="AG23" s="1065"/>
      <c r="AH23" s="1065"/>
      <c r="AI23" s="1065"/>
      <c r="AJ23" s="1068"/>
      <c r="AK23" s="1069"/>
      <c r="AL23" s="1070"/>
      <c r="AM23" s="1070"/>
      <c r="AN23" s="1070"/>
      <c r="AO23" s="1070"/>
      <c r="AP23" s="1065">
        <v>6017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1545</v>
      </c>
      <c r="R28" s="1050"/>
      <c r="S28" s="1050"/>
      <c r="T28" s="1050"/>
      <c r="U28" s="1050"/>
      <c r="V28" s="1050">
        <v>1449</v>
      </c>
      <c r="W28" s="1050"/>
      <c r="X28" s="1050"/>
      <c r="Y28" s="1050"/>
      <c r="Z28" s="1050"/>
      <c r="AA28" s="1050">
        <v>96</v>
      </c>
      <c r="AB28" s="1050"/>
      <c r="AC28" s="1050"/>
      <c r="AD28" s="1050"/>
      <c r="AE28" s="1051"/>
      <c r="AF28" s="1052">
        <v>96</v>
      </c>
      <c r="AG28" s="1050"/>
      <c r="AH28" s="1050"/>
      <c r="AI28" s="1050"/>
      <c r="AJ28" s="1053"/>
      <c r="AK28" s="1054">
        <v>92</v>
      </c>
      <c r="AL28" s="1042"/>
      <c r="AM28" s="1042"/>
      <c r="AN28" s="1042"/>
      <c r="AO28" s="1042"/>
      <c r="AP28" s="1042" t="s">
        <v>481</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55</v>
      </c>
      <c r="R29" s="1040"/>
      <c r="S29" s="1040"/>
      <c r="T29" s="1040"/>
      <c r="U29" s="1040"/>
      <c r="V29" s="1040">
        <v>54</v>
      </c>
      <c r="W29" s="1040"/>
      <c r="X29" s="1040"/>
      <c r="Y29" s="1040"/>
      <c r="Z29" s="1040"/>
      <c r="AA29" s="1040">
        <v>1</v>
      </c>
      <c r="AB29" s="1040"/>
      <c r="AC29" s="1040"/>
      <c r="AD29" s="1040"/>
      <c r="AE29" s="1041"/>
      <c r="AF29" s="1033">
        <v>1</v>
      </c>
      <c r="AG29" s="1034"/>
      <c r="AH29" s="1034"/>
      <c r="AI29" s="1034"/>
      <c r="AJ29" s="1035"/>
      <c r="AK29" s="976">
        <v>34</v>
      </c>
      <c r="AL29" s="967"/>
      <c r="AM29" s="967"/>
      <c r="AN29" s="967"/>
      <c r="AO29" s="967"/>
      <c r="AP29" s="967" t="s">
        <v>481</v>
      </c>
      <c r="AQ29" s="967"/>
      <c r="AR29" s="967"/>
      <c r="AS29" s="967"/>
      <c r="AT29" s="967"/>
      <c r="AU29" s="967" t="s">
        <v>534</v>
      </c>
      <c r="AV29" s="967"/>
      <c r="AW29" s="967"/>
      <c r="AX29" s="967"/>
      <c r="AY29" s="967"/>
      <c r="AZ29" s="1038" t="s">
        <v>534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910</v>
      </c>
      <c r="R30" s="1040"/>
      <c r="S30" s="1040"/>
      <c r="T30" s="1040"/>
      <c r="U30" s="1040"/>
      <c r="V30" s="1040">
        <v>888</v>
      </c>
      <c r="W30" s="1040"/>
      <c r="X30" s="1040"/>
      <c r="Y30" s="1040"/>
      <c r="Z30" s="1040"/>
      <c r="AA30" s="1040">
        <v>22</v>
      </c>
      <c r="AB30" s="1040"/>
      <c r="AC30" s="1040"/>
      <c r="AD30" s="1040"/>
      <c r="AE30" s="1041"/>
      <c r="AF30" s="1033">
        <v>22</v>
      </c>
      <c r="AG30" s="1034"/>
      <c r="AH30" s="1034"/>
      <c r="AI30" s="1034"/>
      <c r="AJ30" s="1035"/>
      <c r="AK30" s="976">
        <v>137</v>
      </c>
      <c r="AL30" s="967"/>
      <c r="AM30" s="967"/>
      <c r="AN30" s="967"/>
      <c r="AO30" s="967"/>
      <c r="AP30" s="967" t="s">
        <v>481</v>
      </c>
      <c r="AQ30" s="967"/>
      <c r="AR30" s="967"/>
      <c r="AS30" s="967"/>
      <c r="AT30" s="967"/>
      <c r="AU30" s="967" t="s">
        <v>534</v>
      </c>
      <c r="AV30" s="967"/>
      <c r="AW30" s="967"/>
      <c r="AX30" s="967"/>
      <c r="AY30" s="967"/>
      <c r="AZ30" s="1038" t="s">
        <v>534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20</v>
      </c>
      <c r="R31" s="1040"/>
      <c r="S31" s="1040"/>
      <c r="T31" s="1040"/>
      <c r="U31" s="1040"/>
      <c r="V31" s="1040">
        <v>20</v>
      </c>
      <c r="W31" s="1040"/>
      <c r="X31" s="1040"/>
      <c r="Y31" s="1040"/>
      <c r="Z31" s="1040"/>
      <c r="AA31" s="1040">
        <v>0</v>
      </c>
      <c r="AB31" s="1040"/>
      <c r="AC31" s="1040"/>
      <c r="AD31" s="1040"/>
      <c r="AE31" s="1041"/>
      <c r="AF31" s="1033" t="s">
        <v>112</v>
      </c>
      <c r="AG31" s="1034"/>
      <c r="AH31" s="1034"/>
      <c r="AI31" s="1034"/>
      <c r="AJ31" s="1035"/>
      <c r="AK31" s="976">
        <v>16</v>
      </c>
      <c r="AL31" s="967"/>
      <c r="AM31" s="967"/>
      <c r="AN31" s="967"/>
      <c r="AO31" s="967"/>
      <c r="AP31" s="967" t="s">
        <v>481</v>
      </c>
      <c r="AQ31" s="967"/>
      <c r="AR31" s="967"/>
      <c r="AS31" s="967"/>
      <c r="AT31" s="967"/>
      <c r="AU31" s="967" t="s">
        <v>534</v>
      </c>
      <c r="AV31" s="967"/>
      <c r="AW31" s="967"/>
      <c r="AX31" s="967"/>
      <c r="AY31" s="967"/>
      <c r="AZ31" s="1038" t="s">
        <v>534</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127</v>
      </c>
      <c r="R32" s="1040"/>
      <c r="S32" s="1040"/>
      <c r="T32" s="1040"/>
      <c r="U32" s="1040"/>
      <c r="V32" s="1040">
        <v>127</v>
      </c>
      <c r="W32" s="1040"/>
      <c r="X32" s="1040"/>
      <c r="Y32" s="1040"/>
      <c r="Z32" s="1040"/>
      <c r="AA32" s="1040">
        <v>0</v>
      </c>
      <c r="AB32" s="1040"/>
      <c r="AC32" s="1040"/>
      <c r="AD32" s="1040"/>
      <c r="AE32" s="1041"/>
      <c r="AF32" s="1033" t="s">
        <v>112</v>
      </c>
      <c r="AG32" s="1034"/>
      <c r="AH32" s="1034"/>
      <c r="AI32" s="1034"/>
      <c r="AJ32" s="1035"/>
      <c r="AK32" s="976">
        <v>34</v>
      </c>
      <c r="AL32" s="967"/>
      <c r="AM32" s="967"/>
      <c r="AN32" s="967"/>
      <c r="AO32" s="967"/>
      <c r="AP32" s="967" t="s">
        <v>481</v>
      </c>
      <c r="AQ32" s="967"/>
      <c r="AR32" s="967"/>
      <c r="AS32" s="967"/>
      <c r="AT32" s="967"/>
      <c r="AU32" s="967" t="s">
        <v>534</v>
      </c>
      <c r="AV32" s="967"/>
      <c r="AW32" s="967"/>
      <c r="AX32" s="967"/>
      <c r="AY32" s="967"/>
      <c r="AZ32" s="1038" t="s">
        <v>534</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210</v>
      </c>
      <c r="R33" s="1040"/>
      <c r="S33" s="1040"/>
      <c r="T33" s="1040"/>
      <c r="U33" s="1040"/>
      <c r="V33" s="1040">
        <v>199</v>
      </c>
      <c r="W33" s="1040"/>
      <c r="X33" s="1040"/>
      <c r="Y33" s="1040"/>
      <c r="Z33" s="1040"/>
      <c r="AA33" s="1040">
        <v>11</v>
      </c>
      <c r="AB33" s="1040"/>
      <c r="AC33" s="1040"/>
      <c r="AD33" s="1040"/>
      <c r="AE33" s="1041"/>
      <c r="AF33" s="1033">
        <v>398</v>
      </c>
      <c r="AG33" s="1034"/>
      <c r="AH33" s="1034"/>
      <c r="AI33" s="1034"/>
      <c r="AJ33" s="1035"/>
      <c r="AK33" s="976" t="s">
        <v>535</v>
      </c>
      <c r="AL33" s="967"/>
      <c r="AM33" s="967"/>
      <c r="AN33" s="967"/>
      <c r="AO33" s="967"/>
      <c r="AP33" s="967">
        <v>448</v>
      </c>
      <c r="AQ33" s="967"/>
      <c r="AR33" s="967"/>
      <c r="AS33" s="967"/>
      <c r="AT33" s="967"/>
      <c r="AU33" s="967" t="s">
        <v>534</v>
      </c>
      <c r="AV33" s="967"/>
      <c r="AW33" s="967"/>
      <c r="AX33" s="967"/>
      <c r="AY33" s="967"/>
      <c r="AZ33" s="1038" t="s">
        <v>534</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41</v>
      </c>
      <c r="R34" s="1040"/>
      <c r="S34" s="1040"/>
      <c r="T34" s="1040"/>
      <c r="U34" s="1040"/>
      <c r="V34" s="1040">
        <v>56</v>
      </c>
      <c r="W34" s="1040"/>
      <c r="X34" s="1040"/>
      <c r="Y34" s="1040"/>
      <c r="Z34" s="1040"/>
      <c r="AA34" s="1040">
        <v>-15</v>
      </c>
      <c r="AB34" s="1040"/>
      <c r="AC34" s="1040"/>
      <c r="AD34" s="1040"/>
      <c r="AE34" s="1041"/>
      <c r="AF34" s="1033">
        <v>2</v>
      </c>
      <c r="AG34" s="1034"/>
      <c r="AH34" s="1034"/>
      <c r="AI34" s="1034"/>
      <c r="AJ34" s="1035"/>
      <c r="AK34" s="976">
        <v>278</v>
      </c>
      <c r="AL34" s="967"/>
      <c r="AM34" s="967"/>
      <c r="AN34" s="967"/>
      <c r="AO34" s="967"/>
      <c r="AP34" s="967" t="s">
        <v>481</v>
      </c>
      <c r="AQ34" s="967"/>
      <c r="AR34" s="967"/>
      <c r="AS34" s="967"/>
      <c r="AT34" s="967"/>
      <c r="AU34" s="967" t="s">
        <v>534</v>
      </c>
      <c r="AV34" s="967"/>
      <c r="AW34" s="967"/>
      <c r="AX34" s="967"/>
      <c r="AY34" s="967"/>
      <c r="AZ34" s="1038" t="s">
        <v>534</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388</v>
      </c>
      <c r="C35" s="1028"/>
      <c r="D35" s="1028"/>
      <c r="E35" s="1028"/>
      <c r="F35" s="1028"/>
      <c r="G35" s="1028"/>
      <c r="H35" s="1028"/>
      <c r="I35" s="1028"/>
      <c r="J35" s="1028"/>
      <c r="K35" s="1028"/>
      <c r="L35" s="1028"/>
      <c r="M35" s="1028"/>
      <c r="N35" s="1028"/>
      <c r="O35" s="1028"/>
      <c r="P35" s="1029"/>
      <c r="Q35" s="1039">
        <v>152</v>
      </c>
      <c r="R35" s="1040"/>
      <c r="S35" s="1040"/>
      <c r="T35" s="1040"/>
      <c r="U35" s="1040"/>
      <c r="V35" s="1040">
        <v>129</v>
      </c>
      <c r="W35" s="1040"/>
      <c r="X35" s="1040"/>
      <c r="Y35" s="1040"/>
      <c r="Z35" s="1040"/>
      <c r="AA35" s="1040">
        <v>23</v>
      </c>
      <c r="AB35" s="1040"/>
      <c r="AC35" s="1040"/>
      <c r="AD35" s="1040"/>
      <c r="AE35" s="1041"/>
      <c r="AF35" s="1033">
        <v>19</v>
      </c>
      <c r="AG35" s="1034"/>
      <c r="AH35" s="1034"/>
      <c r="AI35" s="1034"/>
      <c r="AJ35" s="1035"/>
      <c r="AK35" s="976">
        <v>44</v>
      </c>
      <c r="AL35" s="967"/>
      <c r="AM35" s="967"/>
      <c r="AN35" s="967"/>
      <c r="AO35" s="967"/>
      <c r="AP35" s="967">
        <v>453</v>
      </c>
      <c r="AQ35" s="967"/>
      <c r="AR35" s="967"/>
      <c r="AS35" s="967"/>
      <c r="AT35" s="967"/>
      <c r="AU35" s="967">
        <v>275</v>
      </c>
      <c r="AV35" s="967"/>
      <c r="AW35" s="967"/>
      <c r="AX35" s="967"/>
      <c r="AY35" s="967"/>
      <c r="AZ35" s="1038" t="s">
        <v>534</v>
      </c>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v>316</v>
      </c>
      <c r="R36" s="1040"/>
      <c r="S36" s="1040"/>
      <c r="T36" s="1040"/>
      <c r="U36" s="1040"/>
      <c r="V36" s="1040">
        <v>309</v>
      </c>
      <c r="W36" s="1040"/>
      <c r="X36" s="1040"/>
      <c r="Y36" s="1040"/>
      <c r="Z36" s="1040"/>
      <c r="AA36" s="1040">
        <v>7</v>
      </c>
      <c r="AB36" s="1040"/>
      <c r="AC36" s="1040"/>
      <c r="AD36" s="1040"/>
      <c r="AE36" s="1041"/>
      <c r="AF36" s="1033">
        <v>7</v>
      </c>
      <c r="AG36" s="1034"/>
      <c r="AH36" s="1034"/>
      <c r="AI36" s="1034"/>
      <c r="AJ36" s="1035"/>
      <c r="AK36" s="976">
        <v>231</v>
      </c>
      <c r="AL36" s="967"/>
      <c r="AM36" s="967"/>
      <c r="AN36" s="967"/>
      <c r="AO36" s="967"/>
      <c r="AP36" s="967">
        <v>2520</v>
      </c>
      <c r="AQ36" s="967"/>
      <c r="AR36" s="967"/>
      <c r="AS36" s="967"/>
      <c r="AT36" s="967"/>
      <c r="AU36" s="967">
        <v>2389</v>
      </c>
      <c r="AV36" s="967"/>
      <c r="AW36" s="967"/>
      <c r="AX36" s="967"/>
      <c r="AY36" s="967"/>
      <c r="AZ36" s="1038" t="s">
        <v>534</v>
      </c>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391</v>
      </c>
      <c r="C37" s="1028"/>
      <c r="D37" s="1028"/>
      <c r="E37" s="1028"/>
      <c r="F37" s="1028"/>
      <c r="G37" s="1028"/>
      <c r="H37" s="1028"/>
      <c r="I37" s="1028"/>
      <c r="J37" s="1028"/>
      <c r="K37" s="1028"/>
      <c r="L37" s="1028"/>
      <c r="M37" s="1028"/>
      <c r="N37" s="1028"/>
      <c r="O37" s="1028"/>
      <c r="P37" s="1029"/>
      <c r="Q37" s="1039">
        <v>195</v>
      </c>
      <c r="R37" s="1040"/>
      <c r="S37" s="1040"/>
      <c r="T37" s="1040"/>
      <c r="U37" s="1040"/>
      <c r="V37" s="1040">
        <v>187</v>
      </c>
      <c r="W37" s="1040"/>
      <c r="X37" s="1040"/>
      <c r="Y37" s="1040"/>
      <c r="Z37" s="1040"/>
      <c r="AA37" s="1040">
        <v>8</v>
      </c>
      <c r="AB37" s="1040"/>
      <c r="AC37" s="1040"/>
      <c r="AD37" s="1040"/>
      <c r="AE37" s="1041"/>
      <c r="AF37" s="1033">
        <v>8</v>
      </c>
      <c r="AG37" s="1034"/>
      <c r="AH37" s="1034"/>
      <c r="AI37" s="1034"/>
      <c r="AJ37" s="1035"/>
      <c r="AK37" s="976">
        <v>107</v>
      </c>
      <c r="AL37" s="967"/>
      <c r="AM37" s="967"/>
      <c r="AN37" s="967"/>
      <c r="AO37" s="967"/>
      <c r="AP37" s="967">
        <v>1054</v>
      </c>
      <c r="AQ37" s="967"/>
      <c r="AR37" s="967"/>
      <c r="AS37" s="967"/>
      <c r="AT37" s="967"/>
      <c r="AU37" s="967">
        <v>995</v>
      </c>
      <c r="AV37" s="967"/>
      <c r="AW37" s="967"/>
      <c r="AX37" s="967"/>
      <c r="AY37" s="967"/>
      <c r="AZ37" s="1038" t="s">
        <v>534</v>
      </c>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554</v>
      </c>
      <c r="AG63" s="955"/>
      <c r="AH63" s="955"/>
      <c r="AI63" s="955"/>
      <c r="AJ63" s="1020"/>
      <c r="AK63" s="1021"/>
      <c r="AL63" s="959"/>
      <c r="AM63" s="959"/>
      <c r="AN63" s="959"/>
      <c r="AO63" s="959"/>
      <c r="AP63" s="955">
        <v>4475</v>
      </c>
      <c r="AQ63" s="955"/>
      <c r="AR63" s="955"/>
      <c r="AS63" s="955"/>
      <c r="AT63" s="955"/>
      <c r="AU63" s="955">
        <v>3659</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396</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2135</v>
      </c>
      <c r="R68" s="978"/>
      <c r="S68" s="978"/>
      <c r="T68" s="978"/>
      <c r="U68" s="978"/>
      <c r="V68" s="978">
        <v>1838</v>
      </c>
      <c r="W68" s="978"/>
      <c r="X68" s="978"/>
      <c r="Y68" s="978"/>
      <c r="Z68" s="978"/>
      <c r="AA68" s="978">
        <v>297</v>
      </c>
      <c r="AB68" s="978"/>
      <c r="AC68" s="978"/>
      <c r="AD68" s="978"/>
      <c r="AE68" s="978"/>
      <c r="AF68" s="978">
        <v>52</v>
      </c>
      <c r="AG68" s="978"/>
      <c r="AH68" s="978"/>
      <c r="AI68" s="978"/>
      <c r="AJ68" s="978"/>
      <c r="AK68" s="978">
        <v>249</v>
      </c>
      <c r="AL68" s="978"/>
      <c r="AM68" s="978"/>
      <c r="AN68" s="978"/>
      <c r="AO68" s="978"/>
      <c r="AP68" s="978">
        <v>792</v>
      </c>
      <c r="AQ68" s="978"/>
      <c r="AR68" s="978"/>
      <c r="AS68" s="978"/>
      <c r="AT68" s="978"/>
      <c r="AU68" s="978">
        <v>136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31</v>
      </c>
      <c r="R69" s="967"/>
      <c r="S69" s="967"/>
      <c r="T69" s="967"/>
      <c r="U69" s="967"/>
      <c r="V69" s="967">
        <v>30</v>
      </c>
      <c r="W69" s="967"/>
      <c r="X69" s="967"/>
      <c r="Y69" s="967"/>
      <c r="Z69" s="967"/>
      <c r="AA69" s="967">
        <v>1</v>
      </c>
      <c r="AB69" s="967"/>
      <c r="AC69" s="967"/>
      <c r="AD69" s="967"/>
      <c r="AE69" s="967"/>
      <c r="AF69" s="967">
        <v>670</v>
      </c>
      <c r="AG69" s="967"/>
      <c r="AH69" s="967"/>
      <c r="AI69" s="967"/>
      <c r="AJ69" s="967"/>
      <c r="AK69" s="967">
        <v>30</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99</v>
      </c>
      <c r="R70" s="967"/>
      <c r="S70" s="967"/>
      <c r="T70" s="967"/>
      <c r="U70" s="967"/>
      <c r="V70" s="967">
        <v>92</v>
      </c>
      <c r="W70" s="967"/>
      <c r="X70" s="967"/>
      <c r="Y70" s="967"/>
      <c r="Z70" s="967"/>
      <c r="AA70" s="967">
        <v>7</v>
      </c>
      <c r="AB70" s="967"/>
      <c r="AC70" s="967"/>
      <c r="AD70" s="967"/>
      <c r="AE70" s="967"/>
      <c r="AF70" s="967">
        <v>7</v>
      </c>
      <c r="AG70" s="967"/>
      <c r="AH70" s="967"/>
      <c r="AI70" s="967"/>
      <c r="AJ70" s="967"/>
      <c r="AK70" s="967" t="s">
        <v>534</v>
      </c>
      <c r="AL70" s="967"/>
      <c r="AM70" s="967"/>
      <c r="AN70" s="967"/>
      <c r="AO70" s="967"/>
      <c r="AP70" s="967" t="s">
        <v>534</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432</v>
      </c>
      <c r="R71" s="967"/>
      <c r="S71" s="967"/>
      <c r="T71" s="967"/>
      <c r="U71" s="967"/>
      <c r="V71" s="967">
        <v>389</v>
      </c>
      <c r="W71" s="967"/>
      <c r="X71" s="967"/>
      <c r="Y71" s="967"/>
      <c r="Z71" s="967"/>
      <c r="AA71" s="967">
        <v>43</v>
      </c>
      <c r="AB71" s="967"/>
      <c r="AC71" s="967"/>
      <c r="AD71" s="967"/>
      <c r="AE71" s="967"/>
      <c r="AF71" s="967">
        <v>43</v>
      </c>
      <c r="AG71" s="967"/>
      <c r="AH71" s="967"/>
      <c r="AI71" s="967"/>
      <c r="AJ71" s="967"/>
      <c r="AK71" s="967">
        <v>0</v>
      </c>
      <c r="AL71" s="967"/>
      <c r="AM71" s="967"/>
      <c r="AN71" s="967"/>
      <c r="AO71" s="967"/>
      <c r="AP71" s="967">
        <v>10</v>
      </c>
      <c r="AQ71" s="967"/>
      <c r="AR71" s="967"/>
      <c r="AS71" s="967"/>
      <c r="AT71" s="967"/>
      <c r="AU71" s="967">
        <v>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1345</v>
      </c>
      <c r="R72" s="967"/>
      <c r="S72" s="967"/>
      <c r="T72" s="967"/>
      <c r="U72" s="967"/>
      <c r="V72" s="967">
        <v>1325</v>
      </c>
      <c r="W72" s="967"/>
      <c r="X72" s="967"/>
      <c r="Y72" s="967"/>
      <c r="Z72" s="967"/>
      <c r="AA72" s="967">
        <v>20</v>
      </c>
      <c r="AB72" s="967"/>
      <c r="AC72" s="967"/>
      <c r="AD72" s="967"/>
      <c r="AE72" s="967"/>
      <c r="AF72" s="967">
        <v>20</v>
      </c>
      <c r="AG72" s="967"/>
      <c r="AH72" s="967"/>
      <c r="AI72" s="967"/>
      <c r="AJ72" s="967"/>
      <c r="AK72" s="967" t="s">
        <v>534</v>
      </c>
      <c r="AL72" s="967"/>
      <c r="AM72" s="967"/>
      <c r="AN72" s="967"/>
      <c r="AO72" s="967"/>
      <c r="AP72" s="967" t="s">
        <v>534</v>
      </c>
      <c r="AQ72" s="967"/>
      <c r="AR72" s="967"/>
      <c r="AS72" s="967"/>
      <c r="AT72" s="967"/>
      <c r="AU72" s="967" t="s">
        <v>534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213484</v>
      </c>
      <c r="R73" s="967"/>
      <c r="S73" s="967"/>
      <c r="T73" s="967"/>
      <c r="U73" s="967"/>
      <c r="V73" s="967">
        <v>209062</v>
      </c>
      <c r="W73" s="967"/>
      <c r="X73" s="967"/>
      <c r="Y73" s="967"/>
      <c r="Z73" s="967"/>
      <c r="AA73" s="967">
        <v>4422</v>
      </c>
      <c r="AB73" s="967"/>
      <c r="AC73" s="967"/>
      <c r="AD73" s="967"/>
      <c r="AE73" s="967"/>
      <c r="AF73" s="967">
        <v>4422</v>
      </c>
      <c r="AG73" s="967"/>
      <c r="AH73" s="967"/>
      <c r="AI73" s="967"/>
      <c r="AJ73" s="967"/>
      <c r="AK73" s="967">
        <v>2242</v>
      </c>
      <c r="AL73" s="967"/>
      <c r="AM73" s="967"/>
      <c r="AN73" s="967"/>
      <c r="AO73" s="967"/>
      <c r="AP73" s="967" t="s">
        <v>534</v>
      </c>
      <c r="AQ73" s="967"/>
      <c r="AR73" s="967"/>
      <c r="AS73" s="967"/>
      <c r="AT73" s="967"/>
      <c r="AU73" s="967" t="s">
        <v>534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8179</v>
      </c>
      <c r="R74" s="967"/>
      <c r="S74" s="967"/>
      <c r="T74" s="967"/>
      <c r="U74" s="967"/>
      <c r="V74" s="967">
        <v>7267</v>
      </c>
      <c r="W74" s="967"/>
      <c r="X74" s="967"/>
      <c r="Y74" s="967"/>
      <c r="Z74" s="967"/>
      <c r="AA74" s="967">
        <v>912</v>
      </c>
      <c r="AB74" s="967"/>
      <c r="AC74" s="967"/>
      <c r="AD74" s="967"/>
      <c r="AE74" s="967"/>
      <c r="AF74" s="967">
        <v>912</v>
      </c>
      <c r="AG74" s="967"/>
      <c r="AH74" s="967"/>
      <c r="AI74" s="967"/>
      <c r="AJ74" s="967"/>
      <c r="AK74" s="967">
        <v>1600</v>
      </c>
      <c r="AL74" s="967"/>
      <c r="AM74" s="967"/>
      <c r="AN74" s="967"/>
      <c r="AO74" s="967"/>
      <c r="AP74" s="967" t="s">
        <v>534</v>
      </c>
      <c r="AQ74" s="967"/>
      <c r="AR74" s="967"/>
      <c r="AS74" s="967"/>
      <c r="AT74" s="967"/>
      <c r="AU74" s="967" t="s">
        <v>534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183</v>
      </c>
      <c r="R75" s="975"/>
      <c r="S75" s="975"/>
      <c r="T75" s="975"/>
      <c r="U75" s="976"/>
      <c r="V75" s="977">
        <v>153</v>
      </c>
      <c r="W75" s="975"/>
      <c r="X75" s="975"/>
      <c r="Y75" s="975"/>
      <c r="Z75" s="976"/>
      <c r="AA75" s="977">
        <v>30</v>
      </c>
      <c r="AB75" s="975"/>
      <c r="AC75" s="975"/>
      <c r="AD75" s="975"/>
      <c r="AE75" s="976"/>
      <c r="AF75" s="977">
        <v>30</v>
      </c>
      <c r="AG75" s="975"/>
      <c r="AH75" s="975"/>
      <c r="AI75" s="975"/>
      <c r="AJ75" s="976"/>
      <c r="AK75" s="977">
        <v>35</v>
      </c>
      <c r="AL75" s="975"/>
      <c r="AM75" s="975"/>
      <c r="AN75" s="975"/>
      <c r="AO75" s="976"/>
      <c r="AP75" s="977" t="s">
        <v>534</v>
      </c>
      <c r="AQ75" s="975"/>
      <c r="AR75" s="975"/>
      <c r="AS75" s="975"/>
      <c r="AT75" s="976"/>
      <c r="AU75" s="977" t="s">
        <v>534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466</v>
      </c>
      <c r="R76" s="975"/>
      <c r="S76" s="975"/>
      <c r="T76" s="975"/>
      <c r="U76" s="976"/>
      <c r="V76" s="977">
        <v>501</v>
      </c>
      <c r="W76" s="975"/>
      <c r="X76" s="975"/>
      <c r="Y76" s="975"/>
      <c r="Z76" s="976"/>
      <c r="AA76" s="977">
        <v>-35</v>
      </c>
      <c r="AB76" s="975"/>
      <c r="AC76" s="975"/>
      <c r="AD76" s="975"/>
      <c r="AE76" s="976"/>
      <c r="AF76" s="977">
        <v>739</v>
      </c>
      <c r="AG76" s="975"/>
      <c r="AH76" s="975"/>
      <c r="AI76" s="975"/>
      <c r="AJ76" s="976"/>
      <c r="AK76" s="977">
        <v>353</v>
      </c>
      <c r="AL76" s="975"/>
      <c r="AM76" s="975"/>
      <c r="AN76" s="975"/>
      <c r="AO76" s="976"/>
      <c r="AP76" s="977">
        <v>2581</v>
      </c>
      <c r="AQ76" s="975"/>
      <c r="AR76" s="975"/>
      <c r="AS76" s="975"/>
      <c r="AT76" s="976"/>
      <c r="AU76" s="977">
        <v>622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6895</v>
      </c>
      <c r="AG88" s="955"/>
      <c r="AH88" s="955"/>
      <c r="AI88" s="955"/>
      <c r="AJ88" s="955"/>
      <c r="AK88" s="959"/>
      <c r="AL88" s="959"/>
      <c r="AM88" s="959"/>
      <c r="AN88" s="959"/>
      <c r="AO88" s="959"/>
      <c r="AP88" s="955">
        <v>3383</v>
      </c>
      <c r="AQ88" s="955"/>
      <c r="AR88" s="955"/>
      <c r="AS88" s="955"/>
      <c r="AT88" s="955"/>
      <c r="AU88" s="955">
        <v>762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v>
      </c>
      <c r="CS102" s="947"/>
      <c r="CT102" s="947"/>
      <c r="CU102" s="947"/>
      <c r="CV102" s="948"/>
      <c r="CW102" s="946" t="s">
        <v>534</v>
      </c>
      <c r="CX102" s="947"/>
      <c r="CY102" s="947"/>
      <c r="CZ102" s="947"/>
      <c r="DA102" s="948"/>
      <c r="DB102" s="946" t="s">
        <v>534</v>
      </c>
      <c r="DC102" s="947"/>
      <c r="DD102" s="947"/>
      <c r="DE102" s="947"/>
      <c r="DF102" s="948"/>
      <c r="DG102" s="946" t="s">
        <v>534</v>
      </c>
      <c r="DH102" s="947"/>
      <c r="DI102" s="947"/>
      <c r="DJ102" s="947"/>
      <c r="DK102" s="948"/>
      <c r="DL102" s="946" t="s">
        <v>534</v>
      </c>
      <c r="DM102" s="947"/>
      <c r="DN102" s="947"/>
      <c r="DO102" s="947"/>
      <c r="DP102" s="948"/>
      <c r="DQ102" s="946" t="s">
        <v>534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288</v>
      </c>
      <c r="AG109" s="888"/>
      <c r="AH109" s="888"/>
      <c r="AI109" s="888"/>
      <c r="AJ109" s="889"/>
      <c r="AK109" s="890" t="s">
        <v>287</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288</v>
      </c>
      <c r="BW109" s="888"/>
      <c r="BX109" s="888"/>
      <c r="BY109" s="888"/>
      <c r="BZ109" s="889"/>
      <c r="CA109" s="890" t="s">
        <v>287</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288</v>
      </c>
      <c r="DM109" s="888"/>
      <c r="DN109" s="888"/>
      <c r="DO109" s="888"/>
      <c r="DP109" s="889"/>
      <c r="DQ109" s="890" t="s">
        <v>287</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668950</v>
      </c>
      <c r="AB110" s="873"/>
      <c r="AC110" s="873"/>
      <c r="AD110" s="873"/>
      <c r="AE110" s="874"/>
      <c r="AF110" s="875">
        <v>628958</v>
      </c>
      <c r="AG110" s="873"/>
      <c r="AH110" s="873"/>
      <c r="AI110" s="873"/>
      <c r="AJ110" s="874"/>
      <c r="AK110" s="875">
        <v>580547</v>
      </c>
      <c r="AL110" s="873"/>
      <c r="AM110" s="873"/>
      <c r="AN110" s="873"/>
      <c r="AO110" s="874"/>
      <c r="AP110" s="876">
        <v>16</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5670696</v>
      </c>
      <c r="BR110" s="800"/>
      <c r="BS110" s="800"/>
      <c r="BT110" s="800"/>
      <c r="BU110" s="800"/>
      <c r="BV110" s="800">
        <v>5690527</v>
      </c>
      <c r="BW110" s="800"/>
      <c r="BX110" s="800"/>
      <c r="BY110" s="800"/>
      <c r="BZ110" s="800"/>
      <c r="CA110" s="800">
        <v>6017175</v>
      </c>
      <c r="CB110" s="800"/>
      <c r="CC110" s="800"/>
      <c r="CD110" s="800"/>
      <c r="CE110" s="800"/>
      <c r="CF110" s="861">
        <v>165.5</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63538</v>
      </c>
      <c r="BR111" s="771"/>
      <c r="BS111" s="771"/>
      <c r="BT111" s="771"/>
      <c r="BU111" s="771"/>
      <c r="BV111" s="771">
        <v>35926</v>
      </c>
      <c r="BW111" s="771"/>
      <c r="BX111" s="771"/>
      <c r="BY111" s="771"/>
      <c r="BZ111" s="771"/>
      <c r="CA111" s="771">
        <v>13584</v>
      </c>
      <c r="CB111" s="771"/>
      <c r="CC111" s="771"/>
      <c r="CD111" s="771"/>
      <c r="CE111" s="771"/>
      <c r="CF111" s="848">
        <v>0.4</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3789204</v>
      </c>
      <c r="BR112" s="771"/>
      <c r="BS112" s="771"/>
      <c r="BT112" s="771"/>
      <c r="BU112" s="771"/>
      <c r="BV112" s="771">
        <v>3807907</v>
      </c>
      <c r="BW112" s="771"/>
      <c r="BX112" s="771"/>
      <c r="BY112" s="771"/>
      <c r="BZ112" s="771"/>
      <c r="CA112" s="771">
        <v>3658840</v>
      </c>
      <c r="CB112" s="771"/>
      <c r="CC112" s="771"/>
      <c r="CD112" s="771"/>
      <c r="CE112" s="771"/>
      <c r="CF112" s="848">
        <v>100.6</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357981</v>
      </c>
      <c r="AB113" s="909"/>
      <c r="AC113" s="909"/>
      <c r="AD113" s="909"/>
      <c r="AE113" s="910"/>
      <c r="AF113" s="911">
        <v>358289</v>
      </c>
      <c r="AG113" s="909"/>
      <c r="AH113" s="909"/>
      <c r="AI113" s="909"/>
      <c r="AJ113" s="910"/>
      <c r="AK113" s="911">
        <v>362404</v>
      </c>
      <c r="AL113" s="909"/>
      <c r="AM113" s="909"/>
      <c r="AN113" s="909"/>
      <c r="AO113" s="910"/>
      <c r="AP113" s="912">
        <v>10</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771340</v>
      </c>
      <c r="BR113" s="771"/>
      <c r="BS113" s="771"/>
      <c r="BT113" s="771"/>
      <c r="BU113" s="771"/>
      <c r="BV113" s="771">
        <v>761933</v>
      </c>
      <c r="BW113" s="771"/>
      <c r="BX113" s="771"/>
      <c r="BY113" s="771"/>
      <c r="BZ113" s="771"/>
      <c r="CA113" s="771">
        <v>761979</v>
      </c>
      <c r="CB113" s="771"/>
      <c r="CC113" s="771"/>
      <c r="CD113" s="771"/>
      <c r="CE113" s="771"/>
      <c r="CF113" s="848">
        <v>21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53665</v>
      </c>
      <c r="AB114" s="784"/>
      <c r="AC114" s="784"/>
      <c r="AD114" s="784"/>
      <c r="AE114" s="785"/>
      <c r="AF114" s="786">
        <v>56199</v>
      </c>
      <c r="AG114" s="784"/>
      <c r="AH114" s="784"/>
      <c r="AI114" s="784"/>
      <c r="AJ114" s="785"/>
      <c r="AK114" s="786">
        <v>58939</v>
      </c>
      <c r="AL114" s="784"/>
      <c r="AM114" s="784"/>
      <c r="AN114" s="784"/>
      <c r="AO114" s="785"/>
      <c r="AP114" s="754">
        <v>1.6</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877347</v>
      </c>
      <c r="BR114" s="771"/>
      <c r="BS114" s="771"/>
      <c r="BT114" s="771"/>
      <c r="BU114" s="771"/>
      <c r="BV114" s="771">
        <v>849770</v>
      </c>
      <c r="BW114" s="771"/>
      <c r="BX114" s="771"/>
      <c r="BY114" s="771"/>
      <c r="BZ114" s="771"/>
      <c r="CA114" s="771">
        <v>861407</v>
      </c>
      <c r="CB114" s="771"/>
      <c r="CC114" s="771"/>
      <c r="CD114" s="771"/>
      <c r="CE114" s="771"/>
      <c r="CF114" s="848">
        <v>23.7</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29252</v>
      </c>
      <c r="AB115" s="909"/>
      <c r="AC115" s="909"/>
      <c r="AD115" s="909"/>
      <c r="AE115" s="910"/>
      <c r="AF115" s="911">
        <v>28380</v>
      </c>
      <c r="AG115" s="909"/>
      <c r="AH115" s="909"/>
      <c r="AI115" s="909"/>
      <c r="AJ115" s="910"/>
      <c r="AK115" s="911">
        <v>19800</v>
      </c>
      <c r="AL115" s="909"/>
      <c r="AM115" s="909"/>
      <c r="AN115" s="909"/>
      <c r="AO115" s="910"/>
      <c r="AP115" s="912">
        <v>0.5</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14682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17820</v>
      </c>
      <c r="DH116" s="784"/>
      <c r="DI116" s="784"/>
      <c r="DJ116" s="784"/>
      <c r="DK116" s="785"/>
      <c r="DL116" s="786">
        <v>9936</v>
      </c>
      <c r="DM116" s="784"/>
      <c r="DN116" s="784"/>
      <c r="DO116" s="784"/>
      <c r="DP116" s="785"/>
      <c r="DQ116" s="786">
        <v>9059</v>
      </c>
      <c r="DR116" s="784"/>
      <c r="DS116" s="784"/>
      <c r="DT116" s="784"/>
      <c r="DU116" s="785"/>
      <c r="DV116" s="754">
        <v>0.2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1109848</v>
      </c>
      <c r="AB117" s="895"/>
      <c r="AC117" s="895"/>
      <c r="AD117" s="895"/>
      <c r="AE117" s="896"/>
      <c r="AF117" s="898">
        <v>1071826</v>
      </c>
      <c r="AG117" s="895"/>
      <c r="AH117" s="895"/>
      <c r="AI117" s="895"/>
      <c r="AJ117" s="896"/>
      <c r="AK117" s="898">
        <v>1021690</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288</v>
      </c>
      <c r="AG118" s="888"/>
      <c r="AH118" s="888"/>
      <c r="AI118" s="888"/>
      <c r="AJ118" s="889"/>
      <c r="AK118" s="890" t="s">
        <v>287</v>
      </c>
      <c r="AL118" s="888"/>
      <c r="AM118" s="888"/>
      <c r="AN118" s="888"/>
      <c r="AO118" s="889"/>
      <c r="AP118" s="891" t="s">
        <v>407</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435</v>
      </c>
      <c r="BP118" s="838"/>
      <c r="BQ118" s="857">
        <v>11186807</v>
      </c>
      <c r="BR118" s="858"/>
      <c r="BS118" s="858"/>
      <c r="BT118" s="858"/>
      <c r="BU118" s="858"/>
      <c r="BV118" s="858">
        <v>11146063</v>
      </c>
      <c r="BW118" s="858"/>
      <c r="BX118" s="858"/>
      <c r="BY118" s="858"/>
      <c r="BZ118" s="858"/>
      <c r="CA118" s="858">
        <v>11312985</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1983779</v>
      </c>
      <c r="BR119" s="800"/>
      <c r="BS119" s="800"/>
      <c r="BT119" s="800"/>
      <c r="BU119" s="800"/>
      <c r="BV119" s="800">
        <v>2091327</v>
      </c>
      <c r="BW119" s="800"/>
      <c r="BX119" s="800"/>
      <c r="BY119" s="800"/>
      <c r="BZ119" s="800"/>
      <c r="CA119" s="800">
        <v>2720754</v>
      </c>
      <c r="CB119" s="800"/>
      <c r="CC119" s="800"/>
      <c r="CD119" s="800"/>
      <c r="CE119" s="800"/>
      <c r="CF119" s="861">
        <v>74.8</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45718</v>
      </c>
      <c r="DH119" s="717"/>
      <c r="DI119" s="717"/>
      <c r="DJ119" s="717"/>
      <c r="DK119" s="718"/>
      <c r="DL119" s="719">
        <v>25990</v>
      </c>
      <c r="DM119" s="717"/>
      <c r="DN119" s="717"/>
      <c r="DO119" s="717"/>
      <c r="DP119" s="718"/>
      <c r="DQ119" s="719">
        <v>4525</v>
      </c>
      <c r="DR119" s="717"/>
      <c r="DS119" s="717"/>
      <c r="DT119" s="717"/>
      <c r="DU119" s="718"/>
      <c r="DV119" s="807">
        <v>0.1</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2004</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441</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2557661</v>
      </c>
      <c r="DH120" s="800"/>
      <c r="DI120" s="800"/>
      <c r="DJ120" s="800"/>
      <c r="DK120" s="800"/>
      <c r="DL120" s="800">
        <v>2537323</v>
      </c>
      <c r="DM120" s="800"/>
      <c r="DN120" s="800"/>
      <c r="DO120" s="800"/>
      <c r="DP120" s="800"/>
      <c r="DQ120" s="800">
        <v>2389293</v>
      </c>
      <c r="DR120" s="800"/>
      <c r="DS120" s="800"/>
      <c r="DT120" s="800"/>
      <c r="DU120" s="800"/>
      <c r="DV120" s="801">
        <v>65.7</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7260888</v>
      </c>
      <c r="BR121" s="858"/>
      <c r="BS121" s="858"/>
      <c r="BT121" s="858"/>
      <c r="BU121" s="858"/>
      <c r="BV121" s="858">
        <v>7290667</v>
      </c>
      <c r="BW121" s="858"/>
      <c r="BX121" s="858"/>
      <c r="BY121" s="858"/>
      <c r="BZ121" s="858"/>
      <c r="CA121" s="858">
        <v>7137476</v>
      </c>
      <c r="CB121" s="858"/>
      <c r="CC121" s="858"/>
      <c r="CD121" s="858"/>
      <c r="CE121" s="858"/>
      <c r="CF121" s="859">
        <v>196.3</v>
      </c>
      <c r="CG121" s="860"/>
      <c r="CH121" s="860"/>
      <c r="CI121" s="860"/>
      <c r="CJ121" s="860"/>
      <c r="CK121" s="851"/>
      <c r="CL121" s="812"/>
      <c r="CM121" s="812"/>
      <c r="CN121" s="812"/>
      <c r="CO121" s="813"/>
      <c r="CP121" s="828" t="s">
        <v>391</v>
      </c>
      <c r="CQ121" s="829"/>
      <c r="CR121" s="829"/>
      <c r="CS121" s="829"/>
      <c r="CT121" s="829"/>
      <c r="CU121" s="829"/>
      <c r="CV121" s="829"/>
      <c r="CW121" s="829"/>
      <c r="CX121" s="829"/>
      <c r="CY121" s="829"/>
      <c r="CZ121" s="829"/>
      <c r="DA121" s="829"/>
      <c r="DB121" s="829"/>
      <c r="DC121" s="829"/>
      <c r="DD121" s="829"/>
      <c r="DE121" s="829"/>
      <c r="DF121" s="830"/>
      <c r="DG121" s="770">
        <v>1006059</v>
      </c>
      <c r="DH121" s="771"/>
      <c r="DI121" s="771"/>
      <c r="DJ121" s="771"/>
      <c r="DK121" s="771"/>
      <c r="DL121" s="771">
        <v>1038648</v>
      </c>
      <c r="DM121" s="771"/>
      <c r="DN121" s="771"/>
      <c r="DO121" s="771"/>
      <c r="DP121" s="771"/>
      <c r="DQ121" s="771">
        <v>994762</v>
      </c>
      <c r="DR121" s="771"/>
      <c r="DS121" s="771"/>
      <c r="DT121" s="771"/>
      <c r="DU121" s="771"/>
      <c r="DV121" s="823">
        <v>27.4</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444</v>
      </c>
      <c r="BP122" s="838"/>
      <c r="BQ122" s="839">
        <v>9246671</v>
      </c>
      <c r="BR122" s="840"/>
      <c r="BS122" s="840"/>
      <c r="BT122" s="840"/>
      <c r="BU122" s="840"/>
      <c r="BV122" s="840">
        <v>9381994</v>
      </c>
      <c r="BW122" s="840"/>
      <c r="BX122" s="840"/>
      <c r="BY122" s="840"/>
      <c r="BZ122" s="840"/>
      <c r="CA122" s="840">
        <v>9858230</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225484</v>
      </c>
      <c r="DH122" s="771"/>
      <c r="DI122" s="771"/>
      <c r="DJ122" s="771"/>
      <c r="DK122" s="771"/>
      <c r="DL122" s="771">
        <v>231936</v>
      </c>
      <c r="DM122" s="771"/>
      <c r="DN122" s="771"/>
      <c r="DO122" s="771"/>
      <c r="DP122" s="771"/>
      <c r="DQ122" s="771">
        <v>274785</v>
      </c>
      <c r="DR122" s="771"/>
      <c r="DS122" s="771"/>
      <c r="DT122" s="771"/>
      <c r="DU122" s="771"/>
      <c r="DV122" s="823">
        <v>7.6</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10936</v>
      </c>
      <c r="AB123" s="784"/>
      <c r="AC123" s="784"/>
      <c r="AD123" s="784"/>
      <c r="AE123" s="785"/>
      <c r="AF123" s="786">
        <v>7884</v>
      </c>
      <c r="AG123" s="784"/>
      <c r="AH123" s="784"/>
      <c r="AI123" s="784"/>
      <c r="AJ123" s="785"/>
      <c r="AK123" s="786">
        <v>877</v>
      </c>
      <c r="AL123" s="784"/>
      <c r="AM123" s="784"/>
      <c r="AN123" s="784"/>
      <c r="AO123" s="785"/>
      <c r="AP123" s="754">
        <v>0</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50.4</v>
      </c>
      <c r="BR123" s="832"/>
      <c r="BS123" s="832"/>
      <c r="BT123" s="832"/>
      <c r="BU123" s="832"/>
      <c r="BV123" s="832">
        <v>46.2</v>
      </c>
      <c r="BW123" s="832"/>
      <c r="BX123" s="832"/>
      <c r="BY123" s="832"/>
      <c r="BZ123" s="832"/>
      <c r="CA123" s="832">
        <v>40</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16172</v>
      </c>
      <c r="AB126" s="784"/>
      <c r="AC126" s="784"/>
      <c r="AD126" s="784"/>
      <c r="AE126" s="785"/>
      <c r="AF126" s="786">
        <v>15808</v>
      </c>
      <c r="AG126" s="784"/>
      <c r="AH126" s="784"/>
      <c r="AI126" s="784"/>
      <c r="AJ126" s="785"/>
      <c r="AK126" s="786">
        <v>15446</v>
      </c>
      <c r="AL126" s="784"/>
      <c r="AM126" s="784"/>
      <c r="AN126" s="784"/>
      <c r="AO126" s="785"/>
      <c r="AP126" s="754">
        <v>0.4</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2144</v>
      </c>
      <c r="AB127" s="784"/>
      <c r="AC127" s="784"/>
      <c r="AD127" s="784"/>
      <c r="AE127" s="785"/>
      <c r="AF127" s="786">
        <v>4688</v>
      </c>
      <c r="AG127" s="784"/>
      <c r="AH127" s="784"/>
      <c r="AI127" s="784"/>
      <c r="AJ127" s="785"/>
      <c r="AK127" s="786">
        <v>3477</v>
      </c>
      <c r="AL127" s="784"/>
      <c r="AM127" s="784"/>
      <c r="AN127" s="784"/>
      <c r="AO127" s="785"/>
      <c r="AP127" s="754">
        <v>0.1</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14682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2373</v>
      </c>
      <c r="AB128" s="724"/>
      <c r="AC128" s="724"/>
      <c r="AD128" s="724"/>
      <c r="AE128" s="725"/>
      <c r="AF128" s="726">
        <v>2077</v>
      </c>
      <c r="AG128" s="724"/>
      <c r="AH128" s="724"/>
      <c r="AI128" s="724"/>
      <c r="AJ128" s="725"/>
      <c r="AK128" s="726" t="s">
        <v>112</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4536526</v>
      </c>
      <c r="AB129" s="784"/>
      <c r="AC129" s="784"/>
      <c r="AD129" s="784"/>
      <c r="AE129" s="785"/>
      <c r="AF129" s="786">
        <v>4519556</v>
      </c>
      <c r="AG129" s="784"/>
      <c r="AH129" s="784"/>
      <c r="AI129" s="784"/>
      <c r="AJ129" s="785"/>
      <c r="AK129" s="786">
        <v>4374549</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693184</v>
      </c>
      <c r="AB130" s="784"/>
      <c r="AC130" s="784"/>
      <c r="AD130" s="784"/>
      <c r="AE130" s="785"/>
      <c r="AF130" s="786">
        <v>704272</v>
      </c>
      <c r="AG130" s="784"/>
      <c r="AH130" s="784"/>
      <c r="AI130" s="784"/>
      <c r="AJ130" s="785"/>
      <c r="AK130" s="786">
        <v>737897</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40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3843342</v>
      </c>
      <c r="AB131" s="717"/>
      <c r="AC131" s="717"/>
      <c r="AD131" s="717"/>
      <c r="AE131" s="718"/>
      <c r="AF131" s="719">
        <v>3815284</v>
      </c>
      <c r="AG131" s="717"/>
      <c r="AH131" s="717"/>
      <c r="AI131" s="717"/>
      <c r="AJ131" s="718"/>
      <c r="AK131" s="719">
        <v>3636652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10.77944664</v>
      </c>
      <c r="AB132" s="740"/>
      <c r="AC132" s="740"/>
      <c r="AD132" s="740"/>
      <c r="AE132" s="741"/>
      <c r="AF132" s="742">
        <v>9.5792868890000005</v>
      </c>
      <c r="AG132" s="740"/>
      <c r="AH132" s="740"/>
      <c r="AI132" s="740"/>
      <c r="AJ132" s="741"/>
      <c r="AK132" s="742">
        <v>7.8036886670000003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14.5</v>
      </c>
      <c r="AB133" s="749"/>
      <c r="AC133" s="749"/>
      <c r="AD133" s="749"/>
      <c r="AE133" s="750"/>
      <c r="AF133" s="748">
        <v>11.4</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1064161</v>
      </c>
      <c r="L9" s="264">
        <v>105237</v>
      </c>
      <c r="M9" s="265">
        <v>98802</v>
      </c>
      <c r="N9" s="266">
        <v>6.5</v>
      </c>
    </row>
    <row r="10" spans="1:16">
      <c r="A10" s="248"/>
      <c r="B10" s="244"/>
      <c r="C10" s="244"/>
      <c r="D10" s="244"/>
      <c r="E10" s="244"/>
      <c r="F10" s="244"/>
      <c r="G10" s="1133" t="s">
        <v>477</v>
      </c>
      <c r="H10" s="1134"/>
      <c r="I10" s="1134"/>
      <c r="J10" s="1135"/>
      <c r="K10" s="267">
        <v>103623</v>
      </c>
      <c r="L10" s="268">
        <v>10248</v>
      </c>
      <c r="M10" s="269">
        <v>9936</v>
      </c>
      <c r="N10" s="270">
        <v>3.1</v>
      </c>
    </row>
    <row r="11" spans="1:16" ht="13.5" customHeight="1">
      <c r="A11" s="248"/>
      <c r="B11" s="244"/>
      <c r="C11" s="244"/>
      <c r="D11" s="244"/>
      <c r="E11" s="244"/>
      <c r="F11" s="244"/>
      <c r="G11" s="1133" t="s">
        <v>478</v>
      </c>
      <c r="H11" s="1134"/>
      <c r="I11" s="1134"/>
      <c r="J11" s="1135"/>
      <c r="K11" s="267">
        <v>211247</v>
      </c>
      <c r="L11" s="268">
        <v>20891</v>
      </c>
      <c r="M11" s="269">
        <v>18057</v>
      </c>
      <c r="N11" s="270">
        <v>15.7</v>
      </c>
    </row>
    <row r="12" spans="1:16" ht="13.5" customHeight="1">
      <c r="A12" s="248"/>
      <c r="B12" s="244"/>
      <c r="C12" s="244"/>
      <c r="D12" s="244"/>
      <c r="E12" s="244"/>
      <c r="F12" s="244"/>
      <c r="G12" s="1133" t="s">
        <v>479</v>
      </c>
      <c r="H12" s="1134"/>
      <c r="I12" s="1134"/>
      <c r="J12" s="1135"/>
      <c r="K12" s="267">
        <v>2263</v>
      </c>
      <c r="L12" s="268">
        <v>224</v>
      </c>
      <c r="M12" s="269">
        <v>2120</v>
      </c>
      <c r="N12" s="270">
        <v>-89.4</v>
      </c>
    </row>
    <row r="13" spans="1:16" ht="13.5" customHeight="1">
      <c r="A13" s="248"/>
      <c r="B13" s="244"/>
      <c r="C13" s="244"/>
      <c r="D13" s="244"/>
      <c r="E13" s="244"/>
      <c r="F13" s="244"/>
      <c r="G13" s="1133" t="s">
        <v>480</v>
      </c>
      <c r="H13" s="1134"/>
      <c r="I13" s="1134"/>
      <c r="J13" s="1135"/>
      <c r="K13" s="267" t="s">
        <v>481</v>
      </c>
      <c r="L13" s="268" t="s">
        <v>481</v>
      </c>
      <c r="M13" s="269" t="s">
        <v>481</v>
      </c>
      <c r="N13" s="270" t="s">
        <v>481</v>
      </c>
    </row>
    <row r="14" spans="1:16" ht="13.5" customHeight="1">
      <c r="A14" s="248"/>
      <c r="B14" s="244"/>
      <c r="C14" s="244"/>
      <c r="D14" s="244"/>
      <c r="E14" s="244"/>
      <c r="F14" s="244"/>
      <c r="G14" s="1133" t="s">
        <v>482</v>
      </c>
      <c r="H14" s="1134"/>
      <c r="I14" s="1134"/>
      <c r="J14" s="1135"/>
      <c r="K14" s="267">
        <v>41234</v>
      </c>
      <c r="L14" s="268">
        <v>4078</v>
      </c>
      <c r="M14" s="269">
        <v>5213</v>
      </c>
      <c r="N14" s="270">
        <v>-21.8</v>
      </c>
    </row>
    <row r="15" spans="1:16" ht="13.5" customHeight="1">
      <c r="A15" s="248"/>
      <c r="B15" s="244"/>
      <c r="C15" s="244"/>
      <c r="D15" s="244"/>
      <c r="E15" s="244"/>
      <c r="F15" s="244"/>
      <c r="G15" s="1133" t="s">
        <v>483</v>
      </c>
      <c r="H15" s="1134"/>
      <c r="I15" s="1134"/>
      <c r="J15" s="1135"/>
      <c r="K15" s="267">
        <v>45692</v>
      </c>
      <c r="L15" s="268">
        <v>4519</v>
      </c>
      <c r="M15" s="269">
        <v>2752</v>
      </c>
      <c r="N15" s="270">
        <v>64.2</v>
      </c>
    </row>
    <row r="16" spans="1:16">
      <c r="A16" s="248"/>
      <c r="B16" s="244"/>
      <c r="C16" s="244"/>
      <c r="D16" s="244"/>
      <c r="E16" s="244"/>
      <c r="F16" s="244"/>
      <c r="G16" s="1136" t="s">
        <v>484</v>
      </c>
      <c r="H16" s="1137"/>
      <c r="I16" s="1137"/>
      <c r="J16" s="1138"/>
      <c r="K16" s="268">
        <v>-124189</v>
      </c>
      <c r="L16" s="268">
        <v>-12281</v>
      </c>
      <c r="M16" s="269">
        <v>-11422</v>
      </c>
      <c r="N16" s="270">
        <v>7.5</v>
      </c>
    </row>
    <row r="17" spans="1:16">
      <c r="A17" s="248"/>
      <c r="B17" s="244"/>
      <c r="C17" s="244"/>
      <c r="D17" s="244"/>
      <c r="E17" s="244"/>
      <c r="F17" s="244"/>
      <c r="G17" s="1136" t="s">
        <v>172</v>
      </c>
      <c r="H17" s="1137"/>
      <c r="I17" s="1137"/>
      <c r="J17" s="1138"/>
      <c r="K17" s="268">
        <v>1344031</v>
      </c>
      <c r="L17" s="268">
        <v>132914</v>
      </c>
      <c r="M17" s="269">
        <v>125458</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11.77</v>
      </c>
      <c r="L21" s="281">
        <v>11.31</v>
      </c>
      <c r="M21" s="282">
        <v>0.46</v>
      </c>
      <c r="N21" s="249"/>
      <c r="O21" s="283"/>
      <c r="P21" s="279"/>
    </row>
    <row r="22" spans="1:16" s="284" customFormat="1">
      <c r="A22" s="279"/>
      <c r="B22" s="249"/>
      <c r="C22" s="249"/>
      <c r="D22" s="249"/>
      <c r="E22" s="249"/>
      <c r="F22" s="249"/>
      <c r="G22" s="1130" t="s">
        <v>490</v>
      </c>
      <c r="H22" s="1131"/>
      <c r="I22" s="1131"/>
      <c r="J22" s="1132"/>
      <c r="K22" s="285">
        <v>98</v>
      </c>
      <c r="L22" s="286">
        <v>94.9</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580547</v>
      </c>
      <c r="L32" s="294">
        <v>57412</v>
      </c>
      <c r="M32" s="295">
        <v>88984</v>
      </c>
      <c r="N32" s="296">
        <v>-35.5</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t="s">
        <v>481</v>
      </c>
      <c r="L34" s="294" t="s">
        <v>481</v>
      </c>
      <c r="M34" s="295" t="s">
        <v>481</v>
      </c>
      <c r="N34" s="296" t="s">
        <v>481</v>
      </c>
    </row>
    <row r="35" spans="1:16" ht="27" customHeight="1">
      <c r="A35" s="248"/>
      <c r="B35" s="244"/>
      <c r="C35" s="244"/>
      <c r="D35" s="244"/>
      <c r="E35" s="244"/>
      <c r="F35" s="244"/>
      <c r="G35" s="1121" t="s">
        <v>496</v>
      </c>
      <c r="H35" s="1122"/>
      <c r="I35" s="1122"/>
      <c r="J35" s="1123"/>
      <c r="K35" s="294">
        <v>362404</v>
      </c>
      <c r="L35" s="294">
        <v>35839</v>
      </c>
      <c r="M35" s="295">
        <v>24074</v>
      </c>
      <c r="N35" s="296">
        <v>48.9</v>
      </c>
    </row>
    <row r="36" spans="1:16" ht="27" customHeight="1">
      <c r="A36" s="248"/>
      <c r="B36" s="244"/>
      <c r="C36" s="244"/>
      <c r="D36" s="244"/>
      <c r="E36" s="244"/>
      <c r="F36" s="244"/>
      <c r="G36" s="1121" t="s">
        <v>497</v>
      </c>
      <c r="H36" s="1122"/>
      <c r="I36" s="1122"/>
      <c r="J36" s="1123"/>
      <c r="K36" s="294">
        <v>58939</v>
      </c>
      <c r="L36" s="294">
        <v>5829</v>
      </c>
      <c r="M36" s="295">
        <v>3724</v>
      </c>
      <c r="N36" s="296">
        <v>56.5</v>
      </c>
    </row>
    <row r="37" spans="1:16" ht="13.5" customHeight="1">
      <c r="A37" s="248"/>
      <c r="B37" s="244"/>
      <c r="C37" s="244"/>
      <c r="D37" s="244"/>
      <c r="E37" s="244"/>
      <c r="F37" s="244"/>
      <c r="G37" s="1121" t="s">
        <v>498</v>
      </c>
      <c r="H37" s="1122"/>
      <c r="I37" s="1122"/>
      <c r="J37" s="1123"/>
      <c r="K37" s="294">
        <v>19800</v>
      </c>
      <c r="L37" s="294">
        <v>1958</v>
      </c>
      <c r="M37" s="295">
        <v>1554</v>
      </c>
      <c r="N37" s="296">
        <v>26</v>
      </c>
    </row>
    <row r="38" spans="1:16" ht="27" customHeight="1">
      <c r="A38" s="248"/>
      <c r="B38" s="244"/>
      <c r="C38" s="244"/>
      <c r="D38" s="244"/>
      <c r="E38" s="244"/>
      <c r="F38" s="244"/>
      <c r="G38" s="1124" t="s">
        <v>499</v>
      </c>
      <c r="H38" s="1125"/>
      <c r="I38" s="1125"/>
      <c r="J38" s="1126"/>
      <c r="K38" s="297" t="s">
        <v>481</v>
      </c>
      <c r="L38" s="297" t="s">
        <v>481</v>
      </c>
      <c r="M38" s="298">
        <v>30</v>
      </c>
      <c r="N38" s="299" t="s">
        <v>481</v>
      </c>
      <c r="O38" s="293"/>
    </row>
    <row r="39" spans="1:16">
      <c r="A39" s="248"/>
      <c r="B39" s="244"/>
      <c r="C39" s="244"/>
      <c r="D39" s="244"/>
      <c r="E39" s="244"/>
      <c r="F39" s="244"/>
      <c r="G39" s="1124" t="s">
        <v>500</v>
      </c>
      <c r="H39" s="1125"/>
      <c r="I39" s="1125"/>
      <c r="J39" s="1126"/>
      <c r="K39" s="300" t="s">
        <v>481</v>
      </c>
      <c r="L39" s="300" t="s">
        <v>481</v>
      </c>
      <c r="M39" s="301">
        <v>-3836</v>
      </c>
      <c r="N39" s="302" t="s">
        <v>481</v>
      </c>
      <c r="O39" s="293"/>
    </row>
    <row r="40" spans="1:16" ht="27" customHeight="1">
      <c r="A40" s="248"/>
      <c r="B40" s="244"/>
      <c r="C40" s="244"/>
      <c r="D40" s="244"/>
      <c r="E40" s="244"/>
      <c r="F40" s="244"/>
      <c r="G40" s="1121" t="s">
        <v>501</v>
      </c>
      <c r="H40" s="1122"/>
      <c r="I40" s="1122"/>
      <c r="J40" s="1123"/>
      <c r="K40" s="300">
        <v>-737897</v>
      </c>
      <c r="L40" s="300">
        <v>-72972</v>
      </c>
      <c r="M40" s="301">
        <v>-78134</v>
      </c>
      <c r="N40" s="302">
        <v>-6.6</v>
      </c>
      <c r="O40" s="293"/>
    </row>
    <row r="41" spans="1:16">
      <c r="A41" s="248"/>
      <c r="B41" s="244"/>
      <c r="C41" s="244"/>
      <c r="D41" s="244"/>
      <c r="E41" s="244"/>
      <c r="F41" s="244"/>
      <c r="G41" s="1127" t="s">
        <v>282</v>
      </c>
      <c r="H41" s="1128"/>
      <c r="I41" s="1128"/>
      <c r="J41" s="1129"/>
      <c r="K41" s="294">
        <v>283793</v>
      </c>
      <c r="L41" s="300">
        <v>28065</v>
      </c>
      <c r="M41" s="301">
        <v>36395</v>
      </c>
      <c r="N41" s="302">
        <v>-22.9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1919612</v>
      </c>
      <c r="J51" s="320">
        <v>184047</v>
      </c>
      <c r="K51" s="321">
        <v>137</v>
      </c>
      <c r="L51" s="322">
        <v>147869</v>
      </c>
      <c r="M51" s="323">
        <v>16.3</v>
      </c>
      <c r="N51" s="324">
        <v>120.7</v>
      </c>
    </row>
    <row r="52" spans="1:14">
      <c r="A52" s="248"/>
      <c r="B52" s="244"/>
      <c r="C52" s="244"/>
      <c r="D52" s="244"/>
      <c r="E52" s="244"/>
      <c r="F52" s="244"/>
      <c r="G52" s="325"/>
      <c r="H52" s="326" t="s">
        <v>512</v>
      </c>
      <c r="I52" s="327">
        <v>844216</v>
      </c>
      <c r="J52" s="328">
        <v>80941</v>
      </c>
      <c r="K52" s="329">
        <v>16.100000000000001</v>
      </c>
      <c r="L52" s="330">
        <v>63271</v>
      </c>
      <c r="M52" s="331">
        <v>-12.8</v>
      </c>
      <c r="N52" s="332">
        <v>28.9</v>
      </c>
    </row>
    <row r="53" spans="1:14">
      <c r="A53" s="248"/>
      <c r="B53" s="244"/>
      <c r="C53" s="244"/>
      <c r="D53" s="244"/>
      <c r="E53" s="244"/>
      <c r="F53" s="244"/>
      <c r="G53" s="310" t="s">
        <v>513</v>
      </c>
      <c r="H53" s="311"/>
      <c r="I53" s="319">
        <v>651588</v>
      </c>
      <c r="J53" s="320">
        <v>63010</v>
      </c>
      <c r="K53" s="321">
        <v>-65.8</v>
      </c>
      <c r="L53" s="322">
        <v>117242</v>
      </c>
      <c r="M53" s="323">
        <v>-20.7</v>
      </c>
      <c r="N53" s="324">
        <v>-45.1</v>
      </c>
    </row>
    <row r="54" spans="1:14">
      <c r="A54" s="248"/>
      <c r="B54" s="244"/>
      <c r="C54" s="244"/>
      <c r="D54" s="244"/>
      <c r="E54" s="244"/>
      <c r="F54" s="244"/>
      <c r="G54" s="325"/>
      <c r="H54" s="326" t="s">
        <v>512</v>
      </c>
      <c r="I54" s="327">
        <v>471585</v>
      </c>
      <c r="J54" s="328">
        <v>45603</v>
      </c>
      <c r="K54" s="329">
        <v>-43.7</v>
      </c>
      <c r="L54" s="330">
        <v>59388</v>
      </c>
      <c r="M54" s="331">
        <v>-6.1</v>
      </c>
      <c r="N54" s="332">
        <v>-37.6</v>
      </c>
    </row>
    <row r="55" spans="1:14">
      <c r="A55" s="248"/>
      <c r="B55" s="244"/>
      <c r="C55" s="244"/>
      <c r="D55" s="244"/>
      <c r="E55" s="244"/>
      <c r="F55" s="244"/>
      <c r="G55" s="310" t="s">
        <v>514</v>
      </c>
      <c r="H55" s="311"/>
      <c r="I55" s="319">
        <v>1409095</v>
      </c>
      <c r="J55" s="320">
        <v>136858</v>
      </c>
      <c r="K55" s="321">
        <v>117.2</v>
      </c>
      <c r="L55" s="322">
        <v>114097</v>
      </c>
      <c r="M55" s="323">
        <v>-2.7</v>
      </c>
      <c r="N55" s="324">
        <v>119.9</v>
      </c>
    </row>
    <row r="56" spans="1:14">
      <c r="A56" s="248"/>
      <c r="B56" s="244"/>
      <c r="C56" s="244"/>
      <c r="D56" s="244"/>
      <c r="E56" s="244"/>
      <c r="F56" s="244"/>
      <c r="G56" s="325"/>
      <c r="H56" s="326" t="s">
        <v>512</v>
      </c>
      <c r="I56" s="327">
        <v>652995</v>
      </c>
      <c r="J56" s="328">
        <v>63422</v>
      </c>
      <c r="K56" s="329">
        <v>39.1</v>
      </c>
      <c r="L56" s="330">
        <v>61630</v>
      </c>
      <c r="M56" s="331">
        <v>3.8</v>
      </c>
      <c r="N56" s="332">
        <v>35.299999999999997</v>
      </c>
    </row>
    <row r="57" spans="1:14">
      <c r="A57" s="248"/>
      <c r="B57" s="244"/>
      <c r="C57" s="244"/>
      <c r="D57" s="244"/>
      <c r="E57" s="244"/>
      <c r="F57" s="244"/>
      <c r="G57" s="310" t="s">
        <v>515</v>
      </c>
      <c r="H57" s="311"/>
      <c r="I57" s="319">
        <v>1275886</v>
      </c>
      <c r="J57" s="320">
        <v>124977</v>
      </c>
      <c r="K57" s="321">
        <v>-8.6999999999999993</v>
      </c>
      <c r="L57" s="322">
        <v>136577</v>
      </c>
      <c r="M57" s="323">
        <v>19.7</v>
      </c>
      <c r="N57" s="324">
        <v>-28.4</v>
      </c>
    </row>
    <row r="58" spans="1:14">
      <c r="A58" s="248"/>
      <c r="B58" s="244"/>
      <c r="C58" s="244"/>
      <c r="D58" s="244"/>
      <c r="E58" s="244"/>
      <c r="F58" s="244"/>
      <c r="G58" s="325"/>
      <c r="H58" s="326" t="s">
        <v>512</v>
      </c>
      <c r="I58" s="327">
        <v>466091</v>
      </c>
      <c r="J58" s="328">
        <v>45655</v>
      </c>
      <c r="K58" s="329">
        <v>-28</v>
      </c>
      <c r="L58" s="330">
        <v>59645</v>
      </c>
      <c r="M58" s="331">
        <v>-3.2</v>
      </c>
      <c r="N58" s="332">
        <v>-24.8</v>
      </c>
    </row>
    <row r="59" spans="1:14">
      <c r="A59" s="248"/>
      <c r="B59" s="244"/>
      <c r="C59" s="244"/>
      <c r="D59" s="244"/>
      <c r="E59" s="244"/>
      <c r="F59" s="244"/>
      <c r="G59" s="310" t="s">
        <v>516</v>
      </c>
      <c r="H59" s="311"/>
      <c r="I59" s="319">
        <v>1629587</v>
      </c>
      <c r="J59" s="320">
        <v>161154</v>
      </c>
      <c r="K59" s="321">
        <v>28.9</v>
      </c>
      <c r="L59" s="322">
        <v>132212</v>
      </c>
      <c r="M59" s="323">
        <v>-3.2</v>
      </c>
      <c r="N59" s="324">
        <v>32.1</v>
      </c>
    </row>
    <row r="60" spans="1:14">
      <c r="A60" s="248"/>
      <c r="B60" s="244"/>
      <c r="C60" s="244"/>
      <c r="D60" s="244"/>
      <c r="E60" s="244"/>
      <c r="F60" s="244"/>
      <c r="G60" s="325"/>
      <c r="H60" s="326" t="s">
        <v>512</v>
      </c>
      <c r="I60" s="333">
        <v>579437</v>
      </c>
      <c r="J60" s="328">
        <v>57302</v>
      </c>
      <c r="K60" s="329">
        <v>25.5</v>
      </c>
      <c r="L60" s="330">
        <v>67114</v>
      </c>
      <c r="M60" s="331">
        <v>12.5</v>
      </c>
      <c r="N60" s="332">
        <v>13</v>
      </c>
    </row>
    <row r="61" spans="1:14">
      <c r="A61" s="248"/>
      <c r="B61" s="244"/>
      <c r="C61" s="244"/>
      <c r="D61" s="244"/>
      <c r="E61" s="244"/>
      <c r="F61" s="244"/>
      <c r="G61" s="310" t="s">
        <v>517</v>
      </c>
      <c r="H61" s="334"/>
      <c r="I61" s="335">
        <v>1377154</v>
      </c>
      <c r="J61" s="336">
        <v>134009</v>
      </c>
      <c r="K61" s="337">
        <v>41.7</v>
      </c>
      <c r="L61" s="338">
        <v>129599</v>
      </c>
      <c r="M61" s="339">
        <v>1.9</v>
      </c>
      <c r="N61" s="324">
        <v>39.799999999999997</v>
      </c>
    </row>
    <row r="62" spans="1:14">
      <c r="A62" s="248"/>
      <c r="B62" s="244"/>
      <c r="C62" s="244"/>
      <c r="D62" s="244"/>
      <c r="E62" s="244"/>
      <c r="F62" s="244"/>
      <c r="G62" s="325"/>
      <c r="H62" s="326" t="s">
        <v>512</v>
      </c>
      <c r="I62" s="327">
        <v>602865</v>
      </c>
      <c r="J62" s="328">
        <v>58585</v>
      </c>
      <c r="K62" s="329">
        <v>1.8</v>
      </c>
      <c r="L62" s="330">
        <v>62210</v>
      </c>
      <c r="M62" s="331">
        <v>-1.2</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5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10.95</v>
      </c>
      <c r="G47" s="12">
        <v>14.95</v>
      </c>
      <c r="H47" s="12">
        <v>24.89</v>
      </c>
      <c r="I47" s="12">
        <v>27.27</v>
      </c>
      <c r="J47" s="13">
        <v>42.1</v>
      </c>
    </row>
    <row r="48" spans="2:10" ht="57.75" customHeight="1">
      <c r="B48" s="14"/>
      <c r="C48" s="1141" t="s">
        <v>4</v>
      </c>
      <c r="D48" s="1141"/>
      <c r="E48" s="1142"/>
      <c r="F48" s="15">
        <v>7.38</v>
      </c>
      <c r="G48" s="16">
        <v>10.57</v>
      </c>
      <c r="H48" s="16">
        <v>10.58</v>
      </c>
      <c r="I48" s="16">
        <v>16.32</v>
      </c>
      <c r="J48" s="17">
        <v>14.23</v>
      </c>
    </row>
    <row r="49" spans="2:10" ht="57.75" customHeight="1" thickBot="1">
      <c r="B49" s="18"/>
      <c r="C49" s="1143" t="s">
        <v>5</v>
      </c>
      <c r="D49" s="1143"/>
      <c r="E49" s="1144"/>
      <c r="F49" s="19">
        <v>5.23</v>
      </c>
      <c r="G49" s="20">
        <v>10.43</v>
      </c>
      <c r="H49" s="20">
        <v>10.78</v>
      </c>
      <c r="I49" s="20">
        <v>10.7</v>
      </c>
      <c r="J49" s="21">
        <v>11.28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5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7.37</v>
      </c>
      <c r="G34" s="33">
        <v>10.56</v>
      </c>
      <c r="H34" s="33">
        <v>10.57</v>
      </c>
      <c r="I34" s="33">
        <v>16.32</v>
      </c>
      <c r="J34" s="34">
        <v>14.22</v>
      </c>
      <c r="K34" s="22"/>
      <c r="L34" s="22"/>
      <c r="M34" s="22"/>
      <c r="N34" s="22"/>
      <c r="O34" s="22"/>
      <c r="P34" s="22"/>
    </row>
    <row r="35" spans="1:16" ht="39" customHeight="1">
      <c r="A35" s="22"/>
      <c r="B35" s="35"/>
      <c r="C35" s="1145" t="s">
        <v>525</v>
      </c>
      <c r="D35" s="1146"/>
      <c r="E35" s="1147"/>
      <c r="F35" s="36">
        <v>3.6</v>
      </c>
      <c r="G35" s="37">
        <v>2.77</v>
      </c>
      <c r="H35" s="37">
        <v>2.86</v>
      </c>
      <c r="I35" s="37">
        <v>3.38</v>
      </c>
      <c r="J35" s="38">
        <v>9.1</v>
      </c>
      <c r="K35" s="22"/>
      <c r="L35" s="22"/>
      <c r="M35" s="22"/>
      <c r="N35" s="22"/>
      <c r="O35" s="22"/>
      <c r="P35" s="22"/>
    </row>
    <row r="36" spans="1:16" ht="39" customHeight="1">
      <c r="A36" s="22"/>
      <c r="B36" s="35"/>
      <c r="C36" s="1145" t="s">
        <v>526</v>
      </c>
      <c r="D36" s="1146"/>
      <c r="E36" s="1147"/>
      <c r="F36" s="36">
        <v>2.71</v>
      </c>
      <c r="G36" s="37">
        <v>2.41</v>
      </c>
      <c r="H36" s="37">
        <v>0.69</v>
      </c>
      <c r="I36" s="37">
        <v>0.98</v>
      </c>
      <c r="J36" s="38">
        <v>2.19</v>
      </c>
      <c r="K36" s="22"/>
      <c r="L36" s="22"/>
      <c r="M36" s="22"/>
      <c r="N36" s="22"/>
      <c r="O36" s="22"/>
      <c r="P36" s="22"/>
    </row>
    <row r="37" spans="1:16" ht="39" customHeight="1">
      <c r="A37" s="22"/>
      <c r="B37" s="35"/>
      <c r="C37" s="1145" t="s">
        <v>527</v>
      </c>
      <c r="D37" s="1146"/>
      <c r="E37" s="1147"/>
      <c r="F37" s="36">
        <v>0.01</v>
      </c>
      <c r="G37" s="37">
        <v>0.02</v>
      </c>
      <c r="H37" s="37">
        <v>0.27</v>
      </c>
      <c r="I37" s="37">
        <v>0.51</v>
      </c>
      <c r="J37" s="38">
        <v>0.5</v>
      </c>
      <c r="K37" s="22"/>
      <c r="L37" s="22"/>
      <c r="M37" s="22"/>
      <c r="N37" s="22"/>
      <c r="O37" s="22"/>
      <c r="P37" s="22"/>
    </row>
    <row r="38" spans="1:16" ht="39" customHeight="1">
      <c r="A38" s="22"/>
      <c r="B38" s="35"/>
      <c r="C38" s="1145" t="s">
        <v>528</v>
      </c>
      <c r="D38" s="1146"/>
      <c r="E38" s="1147"/>
      <c r="F38" s="36">
        <v>0.17</v>
      </c>
      <c r="G38" s="37">
        <v>0.24</v>
      </c>
      <c r="H38" s="37">
        <v>0.28999999999999998</v>
      </c>
      <c r="I38" s="37">
        <v>0.09</v>
      </c>
      <c r="J38" s="38">
        <v>0.43</v>
      </c>
      <c r="K38" s="22"/>
      <c r="L38" s="22"/>
      <c r="M38" s="22"/>
      <c r="N38" s="22"/>
      <c r="O38" s="22"/>
      <c r="P38" s="22"/>
    </row>
    <row r="39" spans="1:16" ht="39" customHeight="1">
      <c r="A39" s="22"/>
      <c r="B39" s="35"/>
      <c r="C39" s="1145" t="s">
        <v>529</v>
      </c>
      <c r="D39" s="1146"/>
      <c r="E39" s="1147"/>
      <c r="F39" s="36">
        <v>0.32</v>
      </c>
      <c r="G39" s="37">
        <v>0.23</v>
      </c>
      <c r="H39" s="37">
        <v>0.38</v>
      </c>
      <c r="I39" s="37">
        <v>0.16</v>
      </c>
      <c r="J39" s="38">
        <v>0.17</v>
      </c>
      <c r="K39" s="22"/>
      <c r="L39" s="22"/>
      <c r="M39" s="22"/>
      <c r="N39" s="22"/>
      <c r="O39" s="22"/>
      <c r="P39" s="22"/>
    </row>
    <row r="40" spans="1:16" ht="39" customHeight="1">
      <c r="A40" s="22"/>
      <c r="B40" s="35"/>
      <c r="C40" s="1145" t="s">
        <v>530</v>
      </c>
      <c r="D40" s="1146"/>
      <c r="E40" s="1147"/>
      <c r="F40" s="36">
        <v>0.41</v>
      </c>
      <c r="G40" s="37">
        <v>0.28999999999999998</v>
      </c>
      <c r="H40" s="37">
        <v>0.41</v>
      </c>
      <c r="I40" s="37">
        <v>0.15</v>
      </c>
      <c r="J40" s="38">
        <v>0.16</v>
      </c>
      <c r="K40" s="22"/>
      <c r="L40" s="22"/>
      <c r="M40" s="22"/>
      <c r="N40" s="22"/>
      <c r="O40" s="22"/>
      <c r="P40" s="22"/>
    </row>
    <row r="41" spans="1:16" ht="39" customHeight="1">
      <c r="A41" s="22"/>
      <c r="B41" s="35"/>
      <c r="C41" s="1145" t="s">
        <v>531</v>
      </c>
      <c r="D41" s="1146"/>
      <c r="E41" s="1147"/>
      <c r="F41" s="36">
        <v>0.14000000000000001</v>
      </c>
      <c r="G41" s="37">
        <v>0.13</v>
      </c>
      <c r="H41" s="37">
        <v>0.06</v>
      </c>
      <c r="I41" s="37">
        <v>0.02</v>
      </c>
      <c r="J41" s="38">
        <v>0.05</v>
      </c>
      <c r="K41" s="22"/>
      <c r="L41" s="22"/>
      <c r="M41" s="22"/>
      <c r="N41" s="22"/>
      <c r="O41" s="22"/>
      <c r="P41" s="22"/>
    </row>
    <row r="42" spans="1:16" ht="39" customHeight="1">
      <c r="A42" s="22"/>
      <c r="B42" s="39"/>
      <c r="C42" s="1145" t="s">
        <v>532</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533</v>
      </c>
      <c r="D43" s="1149"/>
      <c r="E43" s="1150"/>
      <c r="F43" s="41">
        <v>0.31</v>
      </c>
      <c r="G43" s="42">
        <v>0.25</v>
      </c>
      <c r="H43" s="42">
        <v>0.04</v>
      </c>
      <c r="I43" s="42">
        <v>0</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840</v>
      </c>
      <c r="L45" s="60">
        <v>785</v>
      </c>
      <c r="M45" s="60">
        <v>669</v>
      </c>
      <c r="N45" s="60">
        <v>629</v>
      </c>
      <c r="O45" s="61">
        <v>581</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357</v>
      </c>
      <c r="L48" s="64">
        <v>343</v>
      </c>
      <c r="M48" s="64">
        <v>358</v>
      </c>
      <c r="N48" s="64">
        <v>358</v>
      </c>
      <c r="O48" s="65">
        <v>362</v>
      </c>
      <c r="P48" s="48"/>
      <c r="Q48" s="48"/>
      <c r="R48" s="48"/>
      <c r="S48" s="48"/>
      <c r="T48" s="48"/>
      <c r="U48" s="48"/>
    </row>
    <row r="49" spans="1:21" ht="30.75" customHeight="1">
      <c r="A49" s="48"/>
      <c r="B49" s="1163"/>
      <c r="C49" s="1164"/>
      <c r="D49" s="62"/>
      <c r="E49" s="1155" t="s">
        <v>16</v>
      </c>
      <c r="F49" s="1155"/>
      <c r="G49" s="1155"/>
      <c r="H49" s="1155"/>
      <c r="I49" s="1155"/>
      <c r="J49" s="1156"/>
      <c r="K49" s="63">
        <v>92</v>
      </c>
      <c r="L49" s="64">
        <v>56</v>
      </c>
      <c r="M49" s="64">
        <v>54</v>
      </c>
      <c r="N49" s="64">
        <v>56</v>
      </c>
      <c r="O49" s="65">
        <v>59</v>
      </c>
      <c r="P49" s="48"/>
      <c r="Q49" s="48"/>
      <c r="R49" s="48"/>
      <c r="S49" s="48"/>
      <c r="T49" s="48"/>
      <c r="U49" s="48"/>
    </row>
    <row r="50" spans="1:21" ht="30.75" customHeight="1">
      <c r="A50" s="48"/>
      <c r="B50" s="1163"/>
      <c r="C50" s="1164"/>
      <c r="D50" s="62"/>
      <c r="E50" s="1155" t="s">
        <v>17</v>
      </c>
      <c r="F50" s="1155"/>
      <c r="G50" s="1155"/>
      <c r="H50" s="1155"/>
      <c r="I50" s="1155"/>
      <c r="J50" s="1156"/>
      <c r="K50" s="63">
        <v>90</v>
      </c>
      <c r="L50" s="64">
        <v>30</v>
      </c>
      <c r="M50" s="64">
        <v>29</v>
      </c>
      <c r="N50" s="64">
        <v>28</v>
      </c>
      <c r="O50" s="65">
        <v>20</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691</v>
      </c>
      <c r="L52" s="64">
        <v>691</v>
      </c>
      <c r="M52" s="64">
        <v>696</v>
      </c>
      <c r="N52" s="64">
        <v>707</v>
      </c>
      <c r="O52" s="65">
        <v>738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688</v>
      </c>
      <c r="L53" s="69">
        <v>523</v>
      </c>
      <c r="M53" s="69">
        <v>414</v>
      </c>
      <c r="N53" s="69">
        <v>364</v>
      </c>
      <c r="O53" s="70">
        <v>284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2016-04-27T13:47:40Z</cp:lastPrinted>
  <dcterms:created xsi:type="dcterms:W3CDTF">2016-02-15T00:55:40Z</dcterms:created>
  <dcterms:modified xsi:type="dcterms:W3CDTF">2016-05-02T10:51:38Z</dcterms:modified>
  <cp:category/>
</cp:coreProperties>
</file>